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500" windowWidth="9645" windowHeight="7980" activeTab="0"/>
  </bookViews>
  <sheets>
    <sheet name="Mannschaftswertungen" sheetId="1" r:id="rId1"/>
    <sheet name="Titelbl." sheetId="2" r:id="rId2"/>
    <sheet name="DiPi" sheetId="3" r:id="rId3"/>
    <sheet name="LUPI 5" sheetId="4" r:id="rId4"/>
    <sheet name="LG " sheetId="5" r:id="rId5"/>
    <sheet name="KK" sheetId="6" r:id="rId6"/>
    <sheet name="50m Pistole" sheetId="7" r:id="rId7"/>
    <sheet name="LUPI 60  40" sheetId="8" r:id="rId8"/>
    <sheet name="Sportpistole" sheetId="9" r:id="rId9"/>
    <sheet name="Urkunden Mannsch." sheetId="10" r:id="rId10"/>
    <sheet name="Urkunde" sheetId="11" r:id="rId11"/>
    <sheet name="FFWGK" sheetId="12" r:id="rId12"/>
    <sheet name="ZF 25m" sheetId="13" r:id="rId13"/>
    <sheet name="Standard" sheetId="14" r:id="rId14"/>
    <sheet name="Tabelle1" sheetId="15" r:id="rId15"/>
    <sheet name="Tabelle2" sheetId="16" r:id="rId16"/>
  </sheets>
  <definedNames/>
  <calcPr fullCalcOnLoad="1"/>
</workbook>
</file>

<file path=xl/sharedStrings.xml><?xml version="1.0" encoding="utf-8"?>
<sst xmlns="http://schemas.openxmlformats.org/spreadsheetml/2006/main" count="2036" uniqueCount="493">
  <si>
    <t>150 Sekunden</t>
  </si>
  <si>
    <t>1. Serie</t>
  </si>
  <si>
    <t>2. Serie</t>
  </si>
  <si>
    <t>3. Serie</t>
  </si>
  <si>
    <t>4. Serie</t>
  </si>
  <si>
    <t>5. Serie</t>
  </si>
  <si>
    <t>6. Serie</t>
  </si>
  <si>
    <t>Gesamt</t>
  </si>
  <si>
    <t>20 Sekunden</t>
  </si>
  <si>
    <t>Senioren 1</t>
  </si>
  <si>
    <t>Senioren 2</t>
  </si>
  <si>
    <t>Wien</t>
  </si>
  <si>
    <t>Klosterneuburg</t>
  </si>
  <si>
    <t>Schnellschuß</t>
  </si>
  <si>
    <t>Detail</t>
  </si>
  <si>
    <t>Serie 1</t>
  </si>
  <si>
    <t>Serie 2</t>
  </si>
  <si>
    <t>Serie 3</t>
  </si>
  <si>
    <t>Serie 4</t>
  </si>
  <si>
    <t>Serie 5</t>
  </si>
  <si>
    <t>Serie 6</t>
  </si>
  <si>
    <t>Langenlebarn</t>
  </si>
  <si>
    <t>Allentsteig</t>
  </si>
  <si>
    <t>HSV Wien 1</t>
  </si>
  <si>
    <t>HSV Wien 2</t>
  </si>
  <si>
    <t>HSV Allentsteig 1</t>
  </si>
  <si>
    <t>St. Pölten</t>
  </si>
  <si>
    <t>10 Sekunden</t>
  </si>
  <si>
    <t>Endergebnis</t>
  </si>
  <si>
    <t>1. Schütze</t>
  </si>
  <si>
    <t>2. Schütze</t>
  </si>
  <si>
    <t>3. Schütze</t>
  </si>
  <si>
    <t>St.Pölten</t>
  </si>
  <si>
    <t>Hofbauer Irene</t>
  </si>
  <si>
    <t>Männer</t>
  </si>
  <si>
    <t>Frauen</t>
  </si>
  <si>
    <t>Präzisionschuß</t>
  </si>
  <si>
    <t>Präzisonschuß</t>
  </si>
  <si>
    <t>1.</t>
  </si>
  <si>
    <t>und ÖHSV-Verbandsmeister</t>
  </si>
  <si>
    <t>und ÖHSV-Verbandsmeisterin</t>
  </si>
  <si>
    <t>Österreichischer</t>
  </si>
  <si>
    <t>Heeressport-</t>
  </si>
  <si>
    <t>Verband</t>
  </si>
  <si>
    <t>Verbands-</t>
  </si>
  <si>
    <t>Ergebnisse</t>
  </si>
  <si>
    <t>allgemeine Klasse</t>
  </si>
  <si>
    <t>Wels</t>
  </si>
  <si>
    <t>Pottendorfer Dieter</t>
  </si>
  <si>
    <t>Wieland Erich</t>
  </si>
  <si>
    <t>und ÖHSV Verbandsmeister</t>
  </si>
  <si>
    <t>2.</t>
  </si>
  <si>
    <t>3.</t>
  </si>
  <si>
    <t>4.</t>
  </si>
  <si>
    <t>Bauer Manfred</t>
  </si>
  <si>
    <t>Zwurtschek Johann</t>
  </si>
  <si>
    <t>x</t>
  </si>
  <si>
    <t>Linz</t>
  </si>
  <si>
    <t>Senioren 3</t>
  </si>
  <si>
    <t>Stachelberger Walter</t>
  </si>
  <si>
    <t>Mohr Werner</t>
  </si>
  <si>
    <t>Smutka Peter</t>
  </si>
  <si>
    <t>Weitra</t>
  </si>
  <si>
    <t>Gössl Hermann</t>
  </si>
  <si>
    <t>Gössl Heinz</t>
  </si>
  <si>
    <t>HSV St. Pölten</t>
  </si>
  <si>
    <t>Burg Kreuzenstein</t>
  </si>
  <si>
    <t>Dürr Christian</t>
  </si>
  <si>
    <t>Kainz Johann</t>
  </si>
  <si>
    <t>HSV Linz</t>
  </si>
  <si>
    <t>Hofbauer Oskar</t>
  </si>
  <si>
    <t>HSV St. Pölten 2</t>
  </si>
  <si>
    <t>Linner Thomas</t>
  </si>
  <si>
    <t>Kreuzenstein</t>
  </si>
  <si>
    <t>Heidfogel Norbert</t>
  </si>
  <si>
    <t xml:space="preserve">1. </t>
  </si>
  <si>
    <t>HSV Weitra</t>
  </si>
  <si>
    <t>Bruckmüller Kurt</t>
  </si>
  <si>
    <t>Hermanek Angelika</t>
  </si>
  <si>
    <t>HSV St. Pölten 1</t>
  </si>
  <si>
    <t>Dober Hannes</t>
  </si>
  <si>
    <t>Forsthuber DI Heinz</t>
  </si>
  <si>
    <t>Männer Zentralfeuer .32</t>
  </si>
  <si>
    <t>Strass</t>
  </si>
  <si>
    <t>HSV Wien 3</t>
  </si>
  <si>
    <t>HSV Wien</t>
  </si>
  <si>
    <t>Maier Christian</t>
  </si>
  <si>
    <t>und ÖHS-Verbandsmeister</t>
  </si>
  <si>
    <t>Grinninger Anton</t>
  </si>
  <si>
    <t>Sport Pistole</t>
  </si>
  <si>
    <t>Gutenthaler Dieter</t>
  </si>
  <si>
    <t>Schwarz Walter</t>
  </si>
  <si>
    <t>Berndl Leopold</t>
  </si>
  <si>
    <t>Damen</t>
  </si>
  <si>
    <t>Werba Peter</t>
  </si>
  <si>
    <t>Glaser Josef</t>
  </si>
  <si>
    <t>Lahvice Manfred</t>
  </si>
  <si>
    <t>Scherzer Franz</t>
  </si>
  <si>
    <t>HSSV Zeltweg</t>
  </si>
  <si>
    <t>Manuela Kribitz</t>
  </si>
  <si>
    <t>DI Forsthuber Heinz</t>
  </si>
  <si>
    <t>Bohn Erich</t>
  </si>
  <si>
    <t>Ried</t>
  </si>
  <si>
    <t>Gössl Anita</t>
  </si>
  <si>
    <t>Wolf Kurt</t>
  </si>
  <si>
    <t xml:space="preserve">   (Gruber BFW)</t>
  </si>
  <si>
    <t xml:space="preserve">Linner Thomas </t>
  </si>
  <si>
    <t>Krenn Johann</t>
  </si>
  <si>
    <t>5.</t>
  </si>
  <si>
    <t>(Gruber BFW)</t>
  </si>
  <si>
    <t>Schreiner Lucia</t>
  </si>
  <si>
    <t>Eicher Roman</t>
  </si>
  <si>
    <t>HSV Strass 2</t>
  </si>
  <si>
    <t>Zacharias Dr. Herbert</t>
  </si>
  <si>
    <t>5.Serie</t>
  </si>
  <si>
    <t>6.Serie</t>
  </si>
  <si>
    <t>Mautern</t>
  </si>
  <si>
    <t>Roupec Harald</t>
  </si>
  <si>
    <t xml:space="preserve">Senioren 3 </t>
  </si>
  <si>
    <t>Schüller Günther</t>
  </si>
  <si>
    <t>Weinberger Wolfgang</t>
  </si>
  <si>
    <t>Heihs Christian</t>
  </si>
  <si>
    <t>Berger Walter</t>
  </si>
  <si>
    <t>Fochler Fritz</t>
  </si>
  <si>
    <t>Pavic Milos</t>
  </si>
  <si>
    <t>HSV Götzendorf</t>
  </si>
  <si>
    <t>Pollmann Ernst</t>
  </si>
  <si>
    <t>Gruber Jürgen</t>
  </si>
  <si>
    <t xml:space="preserve">   </t>
  </si>
  <si>
    <t>Knaus Gerhard</t>
  </si>
  <si>
    <t>Garimort Karl</t>
  </si>
  <si>
    <t>Halmich Oswald</t>
  </si>
  <si>
    <t>Rath Fritz</t>
  </si>
  <si>
    <t>Fröschl Dr. Karin</t>
  </si>
  <si>
    <t>Wolf Mag. Kurt</t>
  </si>
  <si>
    <t>Schwarz W.A.</t>
  </si>
  <si>
    <t>Schreiner Walter</t>
  </si>
  <si>
    <t>Serie 7</t>
  </si>
  <si>
    <t>Serie 8</t>
  </si>
  <si>
    <t>Total</t>
  </si>
  <si>
    <t>Seniorinnen 3</t>
  </si>
  <si>
    <t>Borz DI Markus</t>
  </si>
  <si>
    <t>Kribitz Mag. Robert</t>
  </si>
  <si>
    <t>Münzberger Dr. Heinrich</t>
  </si>
  <si>
    <r>
      <rPr>
        <b/>
        <sz val="8"/>
        <rFont val="Arial"/>
        <family val="2"/>
      </rPr>
      <t>Sonderwertung</t>
    </r>
    <r>
      <rPr>
        <sz val="8"/>
        <rFont val="Arial"/>
        <family val="2"/>
      </rPr>
      <t>:</t>
    </r>
  </si>
  <si>
    <t xml:space="preserve">HSV Allentsteig 1 </t>
  </si>
  <si>
    <t>Scherzer Irmgard</t>
  </si>
  <si>
    <t>Seniorinnen</t>
  </si>
  <si>
    <t>Geissler Weber Ursula</t>
  </si>
  <si>
    <t>Gauss Annette</t>
  </si>
  <si>
    <t>Fochler Friedrich</t>
  </si>
  <si>
    <t>Priesching Alois</t>
  </si>
  <si>
    <t>Dober Johann</t>
  </si>
  <si>
    <t>Streimelweger Christian</t>
  </si>
  <si>
    <t>liegend</t>
  </si>
  <si>
    <t>6.</t>
  </si>
  <si>
    <t>Heidfogel Nico</t>
  </si>
  <si>
    <t>Heidfogel Florian</t>
  </si>
  <si>
    <t>Jedlicka Hermine</t>
  </si>
  <si>
    <t>Jedlicka Alfred</t>
  </si>
  <si>
    <t>7.</t>
  </si>
  <si>
    <t>Punz H. Peter</t>
  </si>
  <si>
    <t>Stiglmayr Hans Peter</t>
  </si>
  <si>
    <t>HSV Wels ZV</t>
  </si>
  <si>
    <t>Tschak Martin</t>
  </si>
  <si>
    <t>Heinrich Gabriele</t>
  </si>
  <si>
    <t>Hirz Christian</t>
  </si>
  <si>
    <t>Zeiringer Ines Maria</t>
  </si>
  <si>
    <t xml:space="preserve">Zeiringer Erwin </t>
  </si>
  <si>
    <t>HSV Strass 3</t>
  </si>
  <si>
    <t>Zeiringer Erwin</t>
  </si>
  <si>
    <t>Hopf Renate</t>
  </si>
  <si>
    <t>Hradil Andreas</t>
  </si>
  <si>
    <t>Parzer Stefanie</t>
  </si>
  <si>
    <t>Strondl Markus</t>
  </si>
  <si>
    <t>Pregartner Erwin</t>
  </si>
  <si>
    <t>Gutjahr Leo</t>
  </si>
  <si>
    <t>Fröhlich Michael</t>
  </si>
  <si>
    <t>Brunmayr Gerhard</t>
  </si>
  <si>
    <t>Steyr</t>
  </si>
  <si>
    <t>Halmich Gertraud</t>
  </si>
  <si>
    <t>Mock Dieter</t>
  </si>
  <si>
    <t>Hierath Oskar</t>
  </si>
  <si>
    <t>Zeltweg</t>
  </si>
  <si>
    <t>Kribitz Anton</t>
  </si>
  <si>
    <t>Kribitz Manuela</t>
  </si>
  <si>
    <t>Altenriederer Melina</t>
  </si>
  <si>
    <t>St. Pölten GÜPL Völtendorf</t>
  </si>
  <si>
    <t>Rath Friedrich</t>
  </si>
  <si>
    <t>8.</t>
  </si>
  <si>
    <t>9.</t>
  </si>
  <si>
    <t>10.</t>
  </si>
  <si>
    <t>11.</t>
  </si>
  <si>
    <t>Mayer Christian</t>
  </si>
  <si>
    <t>Braun Sabine Edith</t>
  </si>
  <si>
    <t>Schörg Robert</t>
  </si>
  <si>
    <t>Lager Richard</t>
  </si>
  <si>
    <t>Piller Stefan</t>
  </si>
  <si>
    <t>HSV St. Pölten 3</t>
  </si>
  <si>
    <t>Pohl Wolfgang</t>
  </si>
  <si>
    <t>St. Pölten 3</t>
  </si>
  <si>
    <t>Gerstbauer Renate</t>
  </si>
  <si>
    <t>Gruber Ingrid</t>
  </si>
  <si>
    <t>HSV Burg Kreuzenstein 2</t>
  </si>
  <si>
    <t>ES</t>
  </si>
  <si>
    <t>Kolm Josef</t>
  </si>
  <si>
    <t>und ÖHS-Verbandsmeisterin</t>
  </si>
  <si>
    <t>stehend</t>
  </si>
  <si>
    <t>knieend</t>
  </si>
  <si>
    <t>IZ</t>
  </si>
  <si>
    <t xml:space="preserve">Kolm Josef </t>
  </si>
  <si>
    <t>Fischer Gerold</t>
  </si>
  <si>
    <t>Senioren  2</t>
  </si>
  <si>
    <t>Gerstbauer Thomas</t>
  </si>
  <si>
    <t>Innenringz.</t>
  </si>
  <si>
    <t xml:space="preserve">Seniorinnen 3 </t>
  </si>
  <si>
    <t>Hügelsberger Horst</t>
  </si>
  <si>
    <t>Hügelsberger Constanze</t>
  </si>
  <si>
    <t>Lager Herbert</t>
  </si>
  <si>
    <t>Nyamjargal Dorjbat</t>
  </si>
  <si>
    <t>Nyamlargal Dorjbat</t>
  </si>
  <si>
    <t>Koch Dr. Klaus</t>
  </si>
  <si>
    <t>Seidl Ing. Franz</t>
  </si>
  <si>
    <t>Seidl Ricarda</t>
  </si>
  <si>
    <t>Ing. Seidl Franz</t>
  </si>
  <si>
    <t>Suleyman Markus</t>
  </si>
  <si>
    <t>Suleyman Elisabeth</t>
  </si>
  <si>
    <t>Heidfogel  Norbert</t>
  </si>
  <si>
    <t xml:space="preserve">Heidfogel Florian </t>
  </si>
  <si>
    <t>Schöbel Gerhard</t>
  </si>
  <si>
    <t>Zavadilova Iva</t>
  </si>
  <si>
    <t>Sailer Dominik</t>
  </si>
  <si>
    <t xml:space="preserve">Sailer Dominik </t>
  </si>
  <si>
    <t>Legner Bernd</t>
  </si>
  <si>
    <t>Weissenböck Claudia</t>
  </si>
  <si>
    <t>12.</t>
  </si>
  <si>
    <t>Senioreninnen 1</t>
  </si>
  <si>
    <t>Zecha Edith</t>
  </si>
  <si>
    <t xml:space="preserve">Seniorinnen </t>
  </si>
  <si>
    <t>Aitonitsch Peter</t>
  </si>
  <si>
    <t>Klosterneubuirg</t>
  </si>
  <si>
    <t>Klösterneuburg</t>
  </si>
  <si>
    <t>Spießlechner Peter</t>
  </si>
  <si>
    <t xml:space="preserve">Straßl Peter </t>
  </si>
  <si>
    <t>Schade Jürgen</t>
  </si>
  <si>
    <t>Liebl Stefan</t>
  </si>
  <si>
    <t xml:space="preserve">Sraßl Peter </t>
  </si>
  <si>
    <t>HSV Ried 1</t>
  </si>
  <si>
    <t>HSV Ried 2</t>
  </si>
  <si>
    <t>Straßl Peter</t>
  </si>
  <si>
    <t>Hauk Michael</t>
  </si>
  <si>
    <t xml:space="preserve">Hauk Michael </t>
  </si>
  <si>
    <t>Gerstbauer Ralph</t>
  </si>
  <si>
    <t>Heimer Jürgen</t>
  </si>
  <si>
    <t>Neuhauser Rudolf</t>
  </si>
  <si>
    <t>Kremstal</t>
  </si>
  <si>
    <t xml:space="preserve">Herzog Rudolf </t>
  </si>
  <si>
    <t>Herzog Rudolf</t>
  </si>
  <si>
    <t>Gauß Annette</t>
  </si>
  <si>
    <t>Kaiblinger Walter</t>
  </si>
  <si>
    <t xml:space="preserve">Töller Christian </t>
  </si>
  <si>
    <t>Grießler Thomas</t>
  </si>
  <si>
    <t>Mayer Wolfgang</t>
  </si>
  <si>
    <t>Jagersberger Martin</t>
  </si>
  <si>
    <t xml:space="preserve">Mock Dieter </t>
  </si>
  <si>
    <t>Lux Martin</t>
  </si>
  <si>
    <t xml:space="preserve">Lux Martin </t>
  </si>
  <si>
    <t>Camini Livio</t>
  </si>
  <si>
    <t>Wottawa-Felbauer Doris</t>
  </si>
  <si>
    <t>Wottawa - Felbauer Doris</t>
  </si>
  <si>
    <t>Gruber Helmut</t>
  </si>
  <si>
    <t>Garimort  Karl</t>
  </si>
  <si>
    <t>Schachner Kurt</t>
  </si>
  <si>
    <t>HSV Steyr</t>
  </si>
  <si>
    <t>Wottawa Felbauer Doris</t>
  </si>
  <si>
    <t>Nürnberger Joel</t>
  </si>
  <si>
    <t>Beceren Kaan</t>
  </si>
  <si>
    <t>Neulings Bewerb</t>
  </si>
  <si>
    <t>Berthold Siegfried</t>
  </si>
  <si>
    <t>Senioren 3 + 3a</t>
  </si>
  <si>
    <t>Gansch Leopold</t>
  </si>
  <si>
    <t xml:space="preserve">Rauschmayr Hermann </t>
  </si>
  <si>
    <t>St. Michael</t>
  </si>
  <si>
    <t>Farmer Gerhard</t>
  </si>
  <si>
    <t>St. Micheal</t>
  </si>
  <si>
    <t>Knaus Hans Jörg</t>
  </si>
  <si>
    <t>Lackmaier Harald</t>
  </si>
  <si>
    <t>Keppl Hannes</t>
  </si>
  <si>
    <t>HSV St. Michael</t>
  </si>
  <si>
    <t>Müllner Jürgen</t>
  </si>
  <si>
    <t>Wimmer Martin</t>
  </si>
  <si>
    <t>Steyrer Bernhard</t>
  </si>
  <si>
    <t>Prossenitsch Johann</t>
  </si>
  <si>
    <t>Rechnitzer Herbert</t>
  </si>
  <si>
    <t>Räuschl Franz</t>
  </si>
  <si>
    <t>Milicic Novica</t>
  </si>
  <si>
    <t>Pennersdorfer Wolfgang</t>
  </si>
  <si>
    <t>Skringer Robert</t>
  </si>
  <si>
    <t>Sperl Rüdiger StWm</t>
  </si>
  <si>
    <t>Eckhard Markus  StWm</t>
  </si>
  <si>
    <t>Theißl Günther</t>
  </si>
  <si>
    <t>Zeiringer Ines</t>
  </si>
  <si>
    <t>Eckhard Markus StWm</t>
  </si>
  <si>
    <t>Schmitzhofer Franz</t>
  </si>
  <si>
    <t>Bruck Neudorf</t>
  </si>
  <si>
    <t>Kocznar Reinhard</t>
  </si>
  <si>
    <t>Wiesner Manfred</t>
  </si>
  <si>
    <t>Stadl Paura</t>
  </si>
  <si>
    <t>Bernhard Siegfried</t>
  </si>
  <si>
    <t>Tschak Franz jun.</t>
  </si>
  <si>
    <t>Wiener Andreas</t>
  </si>
  <si>
    <t>Tschak Franz Jun.</t>
  </si>
  <si>
    <t>Vlcek Reinhard</t>
  </si>
  <si>
    <t>Kraml Nina</t>
  </si>
  <si>
    <t>Kaibliger Walter</t>
  </si>
  <si>
    <t>Meisterschaft 2019</t>
  </si>
  <si>
    <t>19. Juni bis 22. Juni 2019</t>
  </si>
  <si>
    <t>Vuleta Christian</t>
  </si>
  <si>
    <t>Vuleta Sylvia</t>
  </si>
  <si>
    <t>HSV Mautern</t>
  </si>
  <si>
    <t>ÖHSV Verbandsmeisterschaft 2019 DIENSTPISTOLE</t>
  </si>
  <si>
    <t>ÖHSV Verbandsmeisterschaft 2019 SGKP</t>
  </si>
  <si>
    <t>ÖHSV Verbandsmeisterschaft 2019 Standardpistole</t>
  </si>
  <si>
    <t>ÖHSV Verbandsmeisterschaft 2019 ZF</t>
  </si>
  <si>
    <t>ÖHSV Verbandsmeisterschaft 2019 Luftpistole 5-schüssig</t>
  </si>
  <si>
    <t>ÖHSV Verbandsmeisterschaft 2019 50m-Pistole</t>
  </si>
  <si>
    <t>ÖHSV Verbandsmeisterschaft 2019 ZENTRALFEUER</t>
  </si>
  <si>
    <t>ÖHSV Verbandsmeisterschaft 2019  STANDARDPISTOLE</t>
  </si>
  <si>
    <t>VERBANDSMEISTERSCHAFT 2019</t>
  </si>
  <si>
    <t>St. Pölten Juni 2019</t>
  </si>
  <si>
    <t xml:space="preserve">           St. Pölten  Juni 2019</t>
  </si>
  <si>
    <t>Wettkampf Leitung:           Franz Gruber BFW          Sektionsleiter Thomas Gerstbauer</t>
  </si>
  <si>
    <t>Pistole und Gewehr</t>
  </si>
  <si>
    <t>DIENSTPISTOLE</t>
  </si>
  <si>
    <t>ÖHSV Verbandsmeisterschaft 2019 St. Pölten  DIENSTPISTOLE</t>
  </si>
  <si>
    <t>ÖHSV Verbandsmeisterschaft 2019 St. Pölten DIENSTPISTOLE</t>
  </si>
  <si>
    <t xml:space="preserve">  LUFTGEWEHR</t>
  </si>
  <si>
    <t>ÖHSV Verbandsmeisterschaft 2019 Luftgewehr 60 Schuss</t>
  </si>
  <si>
    <t>ÖHSV Verbandsmeisterschaft  2019 Luftgewehr 40 Schuss</t>
  </si>
  <si>
    <t>ÖHSV Verbandsmeisterschaft  2019  Luftgewehr  40 Schuss</t>
  </si>
  <si>
    <t>ÖHSV Verbandsmeisterschaft 2019 Luftgewehr 40 Schuss sitzend aufgelegt</t>
  </si>
  <si>
    <t>ÖHSV Verbandsmeisterschaft  2019 Luftgewehr 40 Schuss sitzend aufgelegt</t>
  </si>
  <si>
    <t>ÖHSV Verbandsmeisterschaft  2019 Luftgewehr 40 Schuss stehend aufgelegt</t>
  </si>
  <si>
    <t>ÖHSV Verbandsmeisterschaft  2019 KK-Gewehr 3x20</t>
  </si>
  <si>
    <t>ÖHSV Verbandsmeisterschaft  2019 KK-Gewehr 60 Schuss liegend</t>
  </si>
  <si>
    <t>ÖHSV Verbandsmeisterschaft  2019 KK-Gewehr 40 Schuss sitzend aufgelegt</t>
  </si>
  <si>
    <t>ÖHSV Verbandsmeisterschaft   2019  KK-Gewehr 40 Schuss stehend aufgelegt</t>
  </si>
  <si>
    <t>ÖHSV Verbandsmeisterschaft  2019  KK-Gewehr 40 Schuss stehend aufgelegt</t>
  </si>
  <si>
    <t>ÖHSV Verbandsmeisterschaft 2019 KK-Gewehr 40 Schuss sitzend aufgelegt</t>
  </si>
  <si>
    <t>ÖHSV Verbandsmeisterschaft 2019  Luftpistole 60 Schuss</t>
  </si>
  <si>
    <t>ÖHSV Verbandsmeisterschaft 2019  Luftpistole 40 Schuss</t>
  </si>
  <si>
    <t>ÖHSV Verbandsmeisterschaft  2019 Luftpistole 40 Schuss</t>
  </si>
  <si>
    <t>ÖHSV Verbandsmeisterschaft  2019 Luftpistole stehend aufgelegt</t>
  </si>
  <si>
    <t>ÖHSV Verbandsmeisterschaft  2019  Luftpistole 40 Schuss</t>
  </si>
  <si>
    <t>ÖHSV Verbandsmeisterschaft  2019 Luftpistole 40 Schuss stehend frei</t>
  </si>
  <si>
    <t>ÖHSV Verbandsmeisterschaft  2019 Luftpistole 40 Schuss stehend aufgelegt</t>
  </si>
  <si>
    <t>ÖHSV Verbandsmeisterschaft 2019  Luftpistole 40 Schuss stehend aufgelegt</t>
  </si>
  <si>
    <t>ÖHSV Verbandsmeisterschaft  2019 25m Pistole</t>
  </si>
  <si>
    <t>ÖHSV Verbandsmeisterschaft 2019   25m-Pistole</t>
  </si>
  <si>
    <t>ÖHSV Verbandsmeisterschaft  2019   25m-Pistole</t>
  </si>
  <si>
    <t>SGKP</t>
  </si>
  <si>
    <t>ÖHSV Verbandsmeisterschaft  2019  FFWGK</t>
  </si>
  <si>
    <t>ÖHSV Verbandsmeisterschaft  2019   FFWGK</t>
  </si>
  <si>
    <t>ÖHSV Verbandsmeisterschaft  2019    FFWGK</t>
  </si>
  <si>
    <t>Mannschaftswertungen</t>
  </si>
  <si>
    <t>Ruth Herbert</t>
  </si>
  <si>
    <t>Eibl Wolfgang</t>
  </si>
  <si>
    <t>Goigitzer Elmar</t>
  </si>
  <si>
    <t>Immervoll Mario</t>
  </si>
  <si>
    <t>Goigitzer Mario</t>
  </si>
  <si>
    <t>Eberhard Obst Kurt</t>
  </si>
  <si>
    <t>HSSV Graz</t>
  </si>
  <si>
    <t>Borowiczka Helga</t>
  </si>
  <si>
    <t>Lendl Karl</t>
  </si>
  <si>
    <t>Schöfmann Leopold</t>
  </si>
  <si>
    <t>Luftpistole</t>
  </si>
  <si>
    <t>Grießler Ing. Thomas</t>
  </si>
  <si>
    <t>Haidvogel Gerhard</t>
  </si>
  <si>
    <t>KK Gewehr</t>
  </si>
  <si>
    <t>ÖHSV Verbandsmeisterschaft  2019 KK-Gewehr EM</t>
  </si>
  <si>
    <t>Lendl Karl   S2</t>
  </si>
  <si>
    <t>Michek Erich</t>
  </si>
  <si>
    <t>Müller Oliver</t>
  </si>
  <si>
    <t>Zwölfaxing</t>
  </si>
  <si>
    <t>Proksik Erwin</t>
  </si>
  <si>
    <t>Fugger Sophie</t>
  </si>
  <si>
    <t>HSV Zwölfaxing</t>
  </si>
  <si>
    <t>Rauschmayr Hermann</t>
  </si>
  <si>
    <t>HSV St. Pölten 4</t>
  </si>
  <si>
    <t>Töller Christian</t>
  </si>
  <si>
    <t>Mayer Andreas</t>
  </si>
  <si>
    <t>Rehschützecker Jörg</t>
  </si>
  <si>
    <t>Rothschedl Michael</t>
  </si>
  <si>
    <t>Miltscheff Gerhard</t>
  </si>
  <si>
    <t>Ring Robert</t>
  </si>
  <si>
    <t>Gertbauer Thomas</t>
  </si>
  <si>
    <t>HSV Raika Weitra</t>
  </si>
  <si>
    <t>Seidl Matthias</t>
  </si>
  <si>
    <t>Wiesinger Werner</t>
  </si>
  <si>
    <t>Linha Markus</t>
  </si>
  <si>
    <t>Glaser Günter</t>
  </si>
  <si>
    <t>Smutka Dieter</t>
  </si>
  <si>
    <t>ÖHSV Verbandsmeisterschaft 2019 KK  Gewehr Senioren 3 stehend aufgelegt</t>
  </si>
  <si>
    <t>Jahn Gustav</t>
  </si>
  <si>
    <t>Spittal / Drau</t>
  </si>
  <si>
    <t>Schmölzer Harald</t>
  </si>
  <si>
    <t>Spittal/Drau</t>
  </si>
  <si>
    <t>Zimmermann Gottfried</t>
  </si>
  <si>
    <t>Zimmermann Beate</t>
  </si>
  <si>
    <t>Göritzer Manuel</t>
  </si>
  <si>
    <t xml:space="preserve">2. </t>
  </si>
  <si>
    <t>Graz</t>
  </si>
  <si>
    <t>Svitil Thomas</t>
  </si>
  <si>
    <t>Eberhard Katharina</t>
  </si>
  <si>
    <t xml:space="preserve">Borowiczka Helga </t>
  </si>
  <si>
    <t>Polletin Kurt</t>
  </si>
  <si>
    <t>Mayer Sabine</t>
  </si>
  <si>
    <t>Gattinger Marcel</t>
  </si>
  <si>
    <t>Strassgürtl Anton</t>
  </si>
  <si>
    <t>Strassgütl Anton</t>
  </si>
  <si>
    <t>Götzendorf</t>
  </si>
  <si>
    <t xml:space="preserve">Senioren </t>
  </si>
  <si>
    <t>Starssgürtl Anton</t>
  </si>
  <si>
    <t>Röbl Markus</t>
  </si>
  <si>
    <t>Fessl Sebastian</t>
  </si>
  <si>
    <t>HSV Mautern 1</t>
  </si>
  <si>
    <t>Janitschek</t>
  </si>
  <si>
    <t>Tschak Franz</t>
  </si>
  <si>
    <t>HSV Mautern 2</t>
  </si>
  <si>
    <t>HSV Mautern 3</t>
  </si>
  <si>
    <t>Mayer Ing. Wolfgang</t>
  </si>
  <si>
    <t>Grinninger  Anton</t>
  </si>
  <si>
    <t>Nemec Johannes</t>
  </si>
  <si>
    <t xml:space="preserve">ÖHSV Verbandsmeisterschaft 2019 Luftpistole 40 Schuss </t>
  </si>
  <si>
    <t>Wuritsch Björn</t>
  </si>
  <si>
    <t>Pichler Andreas</t>
  </si>
  <si>
    <t>Nemec Wolfgang</t>
  </si>
  <si>
    <t>Popper Mag. Michaela</t>
  </si>
  <si>
    <t>HSv Linz</t>
  </si>
  <si>
    <t>ÖHSV Verbandsmeisterschaft  2019 KK-Gewehr 2X30</t>
  </si>
  <si>
    <t>Schüller Günter</t>
  </si>
  <si>
    <r>
      <t xml:space="preserve">ÖHSV Verbandsmeisterschaft 2019 </t>
    </r>
    <r>
      <rPr>
        <b/>
        <sz val="10"/>
        <rFont val="Arial"/>
        <family val="2"/>
      </rPr>
      <t>Luftgewehr</t>
    </r>
    <r>
      <rPr>
        <sz val="10"/>
        <rFont val="Arial"/>
        <family val="2"/>
      </rPr>
      <t xml:space="preserve"> Senioren 3 sitzend aufgelegt</t>
    </r>
  </si>
  <si>
    <r>
      <t xml:space="preserve">ÖHSV Verbandsmeisterschaft 2019 </t>
    </r>
    <r>
      <rPr>
        <b/>
        <sz val="10"/>
        <rFont val="Arial"/>
        <family val="2"/>
      </rPr>
      <t>Luftgewehr</t>
    </r>
    <r>
      <rPr>
        <sz val="10"/>
        <rFont val="Arial"/>
        <family val="2"/>
      </rPr>
      <t xml:space="preserve"> Senioren 3 stehend aufgelegt</t>
    </r>
  </si>
  <si>
    <r>
      <t xml:space="preserve">ÖHSV Verbandsmeisterschaft 2019 </t>
    </r>
    <r>
      <rPr>
        <b/>
        <sz val="10"/>
        <rFont val="Arial"/>
        <family val="2"/>
      </rPr>
      <t>KK</t>
    </r>
    <r>
      <rPr>
        <sz val="10"/>
        <rFont val="Arial"/>
        <family val="2"/>
      </rPr>
      <t xml:space="preserve"> Gewehr Senioren 3 sitzend aufgelegt</t>
    </r>
  </si>
  <si>
    <t>Svacina  Alexander</t>
  </si>
  <si>
    <r>
      <t xml:space="preserve">ÖHSV Verbandsmeisterschaft 2019    </t>
    </r>
    <r>
      <rPr>
        <b/>
        <sz val="10"/>
        <rFont val="Arial"/>
        <family val="2"/>
      </rPr>
      <t>50 m</t>
    </r>
    <r>
      <rPr>
        <sz val="10"/>
        <rFont val="Arial"/>
        <family val="2"/>
      </rPr>
      <t xml:space="preserve"> - Pistole</t>
    </r>
  </si>
  <si>
    <r>
      <t xml:space="preserve">ÖHSV Verbandsmeisterschaft 2019 </t>
    </r>
    <r>
      <rPr>
        <b/>
        <sz val="10"/>
        <rFont val="Arial"/>
        <family val="2"/>
      </rPr>
      <t xml:space="preserve"> Luftpistole 5 Schuss</t>
    </r>
  </si>
  <si>
    <t>Schade  Jürgen</t>
  </si>
  <si>
    <t>Forsthuber Di Heinz</t>
  </si>
  <si>
    <t>10 er</t>
  </si>
  <si>
    <t>kniend</t>
  </si>
  <si>
    <t>Strassl Peter</t>
  </si>
  <si>
    <r>
      <t xml:space="preserve">ÖHSV Verbandsmeisterschaft 2019 </t>
    </r>
    <r>
      <rPr>
        <b/>
        <sz val="10"/>
        <rFont val="Arial"/>
        <family val="2"/>
      </rPr>
      <t>Luftgewehr</t>
    </r>
    <r>
      <rPr>
        <sz val="10"/>
        <rFont val="Arial"/>
        <family val="2"/>
      </rPr>
      <t xml:space="preserve"> 40 Schuss</t>
    </r>
  </si>
  <si>
    <r>
      <t xml:space="preserve">ÖHSV Verbandsmeisterschaft 2019 </t>
    </r>
    <r>
      <rPr>
        <b/>
        <sz val="10"/>
        <rFont val="Arial"/>
        <family val="2"/>
      </rPr>
      <t xml:space="preserve">KK-Gewehr </t>
    </r>
    <r>
      <rPr>
        <sz val="10"/>
        <rFont val="Arial"/>
        <family val="2"/>
      </rPr>
      <t>60 Schuss liegend Mannschft</t>
    </r>
  </si>
  <si>
    <t>Borowczka Helga</t>
  </si>
  <si>
    <r>
      <t>ÖHSV Verbandsmeisterschaft  2019</t>
    </r>
    <r>
      <rPr>
        <b/>
        <sz val="10"/>
        <rFont val="Arial"/>
        <family val="2"/>
      </rPr>
      <t xml:space="preserve"> Luftgeweh</t>
    </r>
    <r>
      <rPr>
        <sz val="10"/>
        <rFont val="Arial"/>
        <family val="2"/>
      </rPr>
      <t>r 40 Schuss stehend aufgelegt</t>
    </r>
  </si>
  <si>
    <t>1. Platz</t>
  </si>
  <si>
    <t>Urkunden bereits ausgedruckt</t>
  </si>
  <si>
    <t>Urkunden bereits gedruckt</t>
  </si>
  <si>
    <r>
      <t>ÖHSV Verbandsmeisterschaft 2019</t>
    </r>
    <r>
      <rPr>
        <b/>
        <sz val="10"/>
        <rFont val="Arial"/>
        <family val="2"/>
      </rPr>
      <t xml:space="preserve"> Luftpistole</t>
    </r>
    <r>
      <rPr>
        <sz val="10"/>
        <rFont val="Arial"/>
        <family val="2"/>
      </rPr>
      <t xml:space="preserve"> 40 Schuss</t>
    </r>
  </si>
  <si>
    <r>
      <t>ÖHSV Verbandsmeisterschaft 2019</t>
    </r>
    <r>
      <rPr>
        <b/>
        <sz val="10"/>
        <rFont val="Arial"/>
        <family val="2"/>
      </rPr>
      <t xml:space="preserve"> Luftpistole</t>
    </r>
    <r>
      <rPr>
        <sz val="10"/>
        <rFont val="Arial"/>
        <family val="2"/>
      </rPr>
      <t xml:space="preserve"> 40 Schuss Stehend Aufgelegt</t>
    </r>
  </si>
  <si>
    <r>
      <t xml:space="preserve">ÖHSV Verbandsmeisterschaft 2019 </t>
    </r>
    <r>
      <rPr>
        <b/>
        <sz val="10"/>
        <rFont val="Arial"/>
        <family val="2"/>
      </rPr>
      <t>Sportpistole</t>
    </r>
  </si>
  <si>
    <t>Urkunde bereits gedruckt</t>
  </si>
  <si>
    <t xml:space="preserve">   1. Platz</t>
  </si>
  <si>
    <t>Juniorinnen</t>
  </si>
  <si>
    <t xml:space="preserve">Glaser Günter </t>
  </si>
  <si>
    <t>Bruckneudorf</t>
  </si>
  <si>
    <t>LUFTPISOLE 5 SCHUSS  Endergebnis</t>
  </si>
  <si>
    <t>Protestzeit Ende 0900 Uhr</t>
  </si>
  <si>
    <t>Walter Stachelberger</t>
  </si>
  <si>
    <t>Forsthuber Heinz</t>
  </si>
  <si>
    <t>ZENTRALFEUER  Endergebnis</t>
  </si>
  <si>
    <t>Protstzeitende 1130 Uhr</t>
  </si>
  <si>
    <t>25m Kleinkaliber Pistole Endergebnis</t>
  </si>
  <si>
    <t>Protestzeitende</t>
  </si>
  <si>
    <t>1300 Uhr</t>
  </si>
  <si>
    <t>Urkunden  bereits gedruckt</t>
  </si>
  <si>
    <t>Standard Pistole  Endergebnis</t>
  </si>
  <si>
    <t>1430 Uhr</t>
  </si>
  <si>
    <t>50m PISTOLE  Endergebnis</t>
  </si>
  <si>
    <t>1500 Uhr</t>
  </si>
  <si>
    <t>hat im Bewerb  LP  1 S2</t>
  </si>
  <si>
    <t>HSV  St. Pölte</t>
  </si>
  <si>
    <t>Kolm, Stachelberger, Schwarz</t>
  </si>
  <si>
    <t xml:space="preserve">          haben im Bewerb LP steh, aufg.</t>
  </si>
  <si>
    <t>1137 Ringe</t>
  </si>
  <si>
    <t>Vlcek</t>
  </si>
  <si>
    <t xml:space="preserve">Krenn Johann </t>
  </si>
  <si>
    <t>HSV Strass ZV Schießen</t>
  </si>
  <si>
    <t>Strass  ZV</t>
  </si>
  <si>
    <t>disqu</t>
  </si>
  <si>
    <r>
      <t xml:space="preserve">ÖHSV Verbandsmeisterschaft 2019 </t>
    </r>
    <r>
      <rPr>
        <b/>
        <sz val="10"/>
        <rFont val="Arial"/>
        <family val="2"/>
      </rPr>
      <t>DIENSTPISTOLE</t>
    </r>
  </si>
  <si>
    <t>Herren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</si>
</sst>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0.00;[Red]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;[Red]0.0"/>
    <numFmt numFmtId="182" formatCode="[$-C07]dddd\,\ dd\.\ mmmm\ yyyy"/>
    <numFmt numFmtId="183" formatCode="0.000"/>
    <numFmt numFmtId="184" formatCode="_-* #,##0.000_-;\-* #,##0.000_-;_-* &quot;-&quot;??_-;_-@_-"/>
    <numFmt numFmtId="185" formatCode="0.0000"/>
    <numFmt numFmtId="186" formatCode="0.00000"/>
  </numFmts>
  <fonts count="67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48"/>
      <name val="Times New Roman"/>
      <family val="1"/>
    </font>
    <font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0"/>
      <name val="Times New Roman"/>
      <family val="1"/>
    </font>
    <font>
      <sz val="36"/>
      <name val="Times New Roman"/>
      <family val="1"/>
    </font>
    <font>
      <sz val="26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b/>
      <sz val="22"/>
      <color indexed="60"/>
      <name val="Arial"/>
      <family val="2"/>
    </font>
    <font>
      <sz val="22"/>
      <color indexed="60"/>
      <name val="Arial"/>
      <family val="2"/>
    </font>
    <font>
      <b/>
      <sz val="26"/>
      <color indexed="8"/>
      <name val="Arial"/>
      <family val="2"/>
    </font>
    <font>
      <b/>
      <sz val="2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b/>
      <sz val="22"/>
      <color rgb="FFC00000"/>
      <name val="Arial"/>
      <family val="2"/>
    </font>
    <font>
      <sz val="22"/>
      <color rgb="FFC00000"/>
      <name val="Arial"/>
      <family val="2"/>
    </font>
    <font>
      <b/>
      <sz val="26"/>
      <color theme="1"/>
      <name val="Arial"/>
      <family val="2"/>
    </font>
    <font>
      <b/>
      <sz val="2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2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6" fillId="0" borderId="29" xfId="0" applyFont="1" applyBorder="1" applyAlignment="1">
      <alignment/>
    </xf>
    <xf numFmtId="172" fontId="7" fillId="0" borderId="3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172" fontId="0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72" fontId="0" fillId="0" borderId="3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172" fontId="0" fillId="0" borderId="2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2" fontId="0" fillId="0" borderId="1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172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81" fontId="0" fillId="0" borderId="24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72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72" fontId="0" fillId="0" borderId="16" xfId="0" applyNumberFormat="1" applyFont="1" applyBorder="1" applyAlignment="1">
      <alignment horizontal="center"/>
    </xf>
    <xf numFmtId="172" fontId="0" fillId="0" borderId="4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70" fontId="0" fillId="0" borderId="0" xfId="59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2" fontId="0" fillId="0" borderId="1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3.00390625" style="35" bestFit="1" customWidth="1"/>
    <col min="2" max="2" width="22.57421875" style="33" customWidth="1"/>
    <col min="3" max="3" width="21.421875" style="33" bestFit="1" customWidth="1"/>
    <col min="4" max="4" width="7.421875" style="33" customWidth="1"/>
    <col min="5" max="5" width="19.421875" style="33" bestFit="1" customWidth="1"/>
    <col min="6" max="6" width="7.57421875" style="33" customWidth="1"/>
    <col min="7" max="7" width="21.00390625" style="33" bestFit="1" customWidth="1"/>
    <col min="8" max="8" width="6.7109375" style="33" customWidth="1"/>
    <col min="9" max="9" width="4.00390625" style="33" bestFit="1" customWidth="1"/>
    <col min="10" max="11" width="11.421875" style="33" customWidth="1"/>
    <col min="12" max="12" width="14.140625" style="33" bestFit="1" customWidth="1"/>
    <col min="13" max="16384" width="11.421875" style="33" customWidth="1"/>
  </cols>
  <sheetData>
    <row r="1" spans="1:10" s="119" customFormat="1" ht="24.75" customHeight="1">
      <c r="A1" s="196" t="s">
        <v>364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2:9" ht="12.75">
      <c r="B2" s="33" t="s">
        <v>491</v>
      </c>
      <c r="D2" s="35"/>
      <c r="F2" s="35"/>
      <c r="H2" s="35"/>
      <c r="I2" s="35"/>
    </row>
    <row r="3" spans="1:10" ht="12.75">
      <c r="A3" s="36"/>
      <c r="B3" s="32"/>
      <c r="C3" s="37" t="s">
        <v>29</v>
      </c>
      <c r="D3" s="37"/>
      <c r="E3" s="37" t="s">
        <v>30</v>
      </c>
      <c r="F3" s="37"/>
      <c r="G3" s="37" t="s">
        <v>31</v>
      </c>
      <c r="H3" s="37"/>
      <c r="I3" s="37" t="s">
        <v>204</v>
      </c>
      <c r="J3" s="37" t="s">
        <v>28</v>
      </c>
    </row>
    <row r="4" spans="1:10" ht="12.75">
      <c r="A4" s="37">
        <v>1</v>
      </c>
      <c r="B4" s="29" t="s">
        <v>25</v>
      </c>
      <c r="C4" s="38" t="s">
        <v>67</v>
      </c>
      <c r="D4" s="15">
        <v>591</v>
      </c>
      <c r="E4" s="39" t="s">
        <v>68</v>
      </c>
      <c r="F4" s="15">
        <v>564</v>
      </c>
      <c r="G4" s="39" t="s">
        <v>54</v>
      </c>
      <c r="H4" s="15">
        <v>575</v>
      </c>
      <c r="I4" s="82"/>
      <c r="J4" s="15">
        <f aca="true" t="shared" si="0" ref="J4:J16">D4+F4+H4</f>
        <v>1730</v>
      </c>
    </row>
    <row r="5" spans="1:10" ht="12.75">
      <c r="A5" s="37">
        <v>2</v>
      </c>
      <c r="B5" s="31" t="s">
        <v>488</v>
      </c>
      <c r="C5" s="29" t="s">
        <v>107</v>
      </c>
      <c r="D5" s="37">
        <v>571</v>
      </c>
      <c r="E5" s="29" t="s">
        <v>301</v>
      </c>
      <c r="F5" s="37">
        <v>571</v>
      </c>
      <c r="G5" s="29" t="s">
        <v>166</v>
      </c>
      <c r="H5" s="37">
        <v>567</v>
      </c>
      <c r="I5" s="81"/>
      <c r="J5" s="15">
        <f t="shared" si="0"/>
        <v>1709</v>
      </c>
    </row>
    <row r="6" spans="1:10" ht="12.75">
      <c r="A6" s="37">
        <v>3</v>
      </c>
      <c r="B6" s="29" t="s">
        <v>23</v>
      </c>
      <c r="C6" s="38" t="s">
        <v>224</v>
      </c>
      <c r="D6" s="15">
        <v>537</v>
      </c>
      <c r="E6" s="39" t="s">
        <v>157</v>
      </c>
      <c r="F6" s="15">
        <v>584</v>
      </c>
      <c r="G6" s="39" t="s">
        <v>121</v>
      </c>
      <c r="H6" s="15">
        <v>576</v>
      </c>
      <c r="I6" s="15"/>
      <c r="J6" s="15">
        <f t="shared" si="0"/>
        <v>1697</v>
      </c>
    </row>
    <row r="7" spans="1:10" ht="12.75">
      <c r="A7" s="37">
        <v>4</v>
      </c>
      <c r="B7" s="31" t="s">
        <v>163</v>
      </c>
      <c r="C7" s="38" t="s">
        <v>141</v>
      </c>
      <c r="D7" s="37">
        <v>578</v>
      </c>
      <c r="E7" s="38" t="s">
        <v>86</v>
      </c>
      <c r="F7" s="37">
        <v>555</v>
      </c>
      <c r="G7" s="38" t="s">
        <v>162</v>
      </c>
      <c r="H7" s="15">
        <v>547</v>
      </c>
      <c r="I7" s="15"/>
      <c r="J7" s="15">
        <f t="shared" si="0"/>
        <v>1680</v>
      </c>
    </row>
    <row r="8" spans="1:10" ht="12.75">
      <c r="A8" s="37">
        <v>5</v>
      </c>
      <c r="B8" s="31" t="s">
        <v>247</v>
      </c>
      <c r="C8" s="34" t="s">
        <v>244</v>
      </c>
      <c r="D8" s="37">
        <v>521</v>
      </c>
      <c r="E8" s="34" t="s">
        <v>101</v>
      </c>
      <c r="F8" s="37">
        <v>585</v>
      </c>
      <c r="G8" s="34" t="s">
        <v>440</v>
      </c>
      <c r="H8" s="37">
        <v>570</v>
      </c>
      <c r="I8" s="37"/>
      <c r="J8" s="15">
        <f t="shared" si="0"/>
        <v>1676</v>
      </c>
    </row>
    <row r="9" spans="1:10" ht="12.75">
      <c r="A9" s="37">
        <v>6</v>
      </c>
      <c r="B9" s="31" t="s">
        <v>79</v>
      </c>
      <c r="C9" s="34" t="s">
        <v>55</v>
      </c>
      <c r="D9" s="37">
        <v>576</v>
      </c>
      <c r="E9" s="34" t="s">
        <v>48</v>
      </c>
      <c r="F9" s="15">
        <v>545</v>
      </c>
      <c r="G9" s="34" t="s">
        <v>151</v>
      </c>
      <c r="H9" s="37">
        <v>517</v>
      </c>
      <c r="I9" s="37"/>
      <c r="J9" s="15">
        <f t="shared" si="0"/>
        <v>1638</v>
      </c>
    </row>
    <row r="10" spans="1:10" ht="12.75">
      <c r="A10" s="37">
        <v>7</v>
      </c>
      <c r="B10" s="158" t="s">
        <v>386</v>
      </c>
      <c r="C10" s="159" t="s">
        <v>384</v>
      </c>
      <c r="D10" s="77">
        <v>576</v>
      </c>
      <c r="E10" s="185" t="s">
        <v>381</v>
      </c>
      <c r="F10" s="77">
        <v>521</v>
      </c>
      <c r="G10" s="159" t="s">
        <v>382</v>
      </c>
      <c r="H10" s="94">
        <v>527</v>
      </c>
      <c r="I10" s="94"/>
      <c r="J10" s="94">
        <f t="shared" si="0"/>
        <v>1624</v>
      </c>
    </row>
    <row r="11" spans="1:10" ht="12.75">
      <c r="A11" s="37">
        <v>8</v>
      </c>
      <c r="B11" s="31" t="s">
        <v>84</v>
      </c>
      <c r="C11" s="31" t="s">
        <v>218</v>
      </c>
      <c r="D11" s="37">
        <v>537</v>
      </c>
      <c r="E11" s="31" t="s">
        <v>225</v>
      </c>
      <c r="F11" s="37">
        <v>529</v>
      </c>
      <c r="G11" s="31" t="s">
        <v>122</v>
      </c>
      <c r="H11" s="37">
        <v>553</v>
      </c>
      <c r="I11" s="37"/>
      <c r="J11" s="15">
        <f t="shared" si="0"/>
        <v>1619</v>
      </c>
    </row>
    <row r="12" spans="1:10" ht="12.75">
      <c r="A12" s="37">
        <v>9</v>
      </c>
      <c r="B12" s="29" t="s">
        <v>24</v>
      </c>
      <c r="C12" s="38" t="s">
        <v>74</v>
      </c>
      <c r="D12" s="15">
        <v>512</v>
      </c>
      <c r="E12" s="39" t="s">
        <v>196</v>
      </c>
      <c r="F12" s="15">
        <v>532</v>
      </c>
      <c r="G12" s="39" t="s">
        <v>220</v>
      </c>
      <c r="H12" s="15">
        <v>567</v>
      </c>
      <c r="I12" s="15"/>
      <c r="J12" s="15">
        <f t="shared" si="0"/>
        <v>1611</v>
      </c>
    </row>
    <row r="13" spans="1:10" ht="12.75">
      <c r="A13" s="37">
        <v>10</v>
      </c>
      <c r="B13" s="158" t="s">
        <v>319</v>
      </c>
      <c r="C13" s="159" t="s">
        <v>310</v>
      </c>
      <c r="D13" s="77">
        <v>530</v>
      </c>
      <c r="E13" s="159" t="s">
        <v>308</v>
      </c>
      <c r="F13" s="77">
        <v>553</v>
      </c>
      <c r="G13" s="159" t="s">
        <v>365</v>
      </c>
      <c r="H13" s="94">
        <v>514</v>
      </c>
      <c r="I13" s="94"/>
      <c r="J13" s="94">
        <f t="shared" si="0"/>
        <v>1597</v>
      </c>
    </row>
    <row r="14" spans="1:11" ht="12.75">
      <c r="A14" s="37">
        <v>11</v>
      </c>
      <c r="B14" s="31" t="s">
        <v>112</v>
      </c>
      <c r="C14" s="31" t="s">
        <v>170</v>
      </c>
      <c r="D14" s="37">
        <v>529</v>
      </c>
      <c r="E14" s="38" t="s">
        <v>300</v>
      </c>
      <c r="F14" s="37">
        <v>502</v>
      </c>
      <c r="G14" s="31" t="s">
        <v>111</v>
      </c>
      <c r="H14" s="37">
        <v>527</v>
      </c>
      <c r="I14" s="37"/>
      <c r="J14" s="15">
        <f t="shared" si="0"/>
        <v>1558</v>
      </c>
      <c r="K14" s="74"/>
    </row>
    <row r="15" spans="1:11" ht="12.75">
      <c r="A15" s="37">
        <v>12</v>
      </c>
      <c r="B15" s="158" t="s">
        <v>248</v>
      </c>
      <c r="C15" s="159" t="s">
        <v>249</v>
      </c>
      <c r="D15" s="77">
        <v>548</v>
      </c>
      <c r="E15" s="159" t="s">
        <v>120</v>
      </c>
      <c r="F15" s="77">
        <v>460</v>
      </c>
      <c r="G15" s="159" t="s">
        <v>245</v>
      </c>
      <c r="H15" s="94">
        <v>526</v>
      </c>
      <c r="I15" s="94"/>
      <c r="J15" s="94">
        <f t="shared" si="0"/>
        <v>1534</v>
      </c>
      <c r="K15" s="74"/>
    </row>
    <row r="16" spans="1:11" ht="12.75">
      <c r="A16" s="37">
        <v>13</v>
      </c>
      <c r="B16" s="31" t="s">
        <v>169</v>
      </c>
      <c r="C16" s="38" t="s">
        <v>297</v>
      </c>
      <c r="D16" s="37">
        <v>398</v>
      </c>
      <c r="E16" s="29" t="s">
        <v>298</v>
      </c>
      <c r="F16" s="37">
        <v>508</v>
      </c>
      <c r="G16" s="38" t="s">
        <v>302</v>
      </c>
      <c r="H16" s="15">
        <v>442</v>
      </c>
      <c r="I16" s="15"/>
      <c r="J16" s="15">
        <f t="shared" si="0"/>
        <v>1348</v>
      </c>
      <c r="K16" s="74"/>
    </row>
    <row r="17" spans="1:11" ht="12.75">
      <c r="A17" s="36"/>
      <c r="B17" s="41"/>
      <c r="C17" s="41"/>
      <c r="D17" s="36"/>
      <c r="E17" s="76"/>
      <c r="F17" s="36"/>
      <c r="G17" s="41"/>
      <c r="H17" s="36"/>
      <c r="I17" s="36"/>
      <c r="J17" s="20"/>
      <c r="K17" s="74"/>
    </row>
    <row r="19" spans="2:9" ht="12.75">
      <c r="B19" s="33" t="s">
        <v>446</v>
      </c>
      <c r="D19" s="35"/>
      <c r="F19" s="35"/>
      <c r="H19" s="35"/>
      <c r="I19" s="35"/>
    </row>
    <row r="20" spans="1:10" ht="12.75">
      <c r="A20" s="37" t="s">
        <v>38</v>
      </c>
      <c r="B20" s="29" t="s">
        <v>23</v>
      </c>
      <c r="C20" s="38" t="s">
        <v>177</v>
      </c>
      <c r="D20" s="15">
        <v>357</v>
      </c>
      <c r="E20" s="39" t="s">
        <v>176</v>
      </c>
      <c r="F20" s="15">
        <v>330</v>
      </c>
      <c r="G20" s="39" t="s">
        <v>72</v>
      </c>
      <c r="H20" s="15">
        <v>341</v>
      </c>
      <c r="I20" s="15"/>
      <c r="J20" s="15">
        <f>D20+F20+H20</f>
        <v>1028</v>
      </c>
    </row>
    <row r="21" spans="1:10" ht="12.75">
      <c r="A21" s="37" t="s">
        <v>51</v>
      </c>
      <c r="B21" s="31" t="s">
        <v>69</v>
      </c>
      <c r="C21" s="38" t="s">
        <v>133</v>
      </c>
      <c r="D21" s="15">
        <v>337</v>
      </c>
      <c r="E21" s="39" t="s">
        <v>88</v>
      </c>
      <c r="F21" s="15">
        <v>308</v>
      </c>
      <c r="G21" s="39" t="s">
        <v>132</v>
      </c>
      <c r="H21" s="15">
        <v>318</v>
      </c>
      <c r="I21" s="15"/>
      <c r="J21" s="15">
        <f>D21+F21+H21</f>
        <v>963</v>
      </c>
    </row>
    <row r="22" spans="1:10" ht="12.75">
      <c r="A22" s="37" t="s">
        <v>53</v>
      </c>
      <c r="B22" s="31" t="s">
        <v>273</v>
      </c>
      <c r="C22" s="38" t="s">
        <v>178</v>
      </c>
      <c r="D22" s="15">
        <v>283</v>
      </c>
      <c r="E22" s="39" t="s">
        <v>267</v>
      </c>
      <c r="F22" s="15">
        <v>343</v>
      </c>
      <c r="G22" s="39" t="s">
        <v>274</v>
      </c>
      <c r="H22" s="15">
        <v>298</v>
      </c>
      <c r="I22" s="15"/>
      <c r="J22" s="15">
        <f>D22+F22+H22</f>
        <v>924</v>
      </c>
    </row>
    <row r="23" spans="1:10" ht="12.75">
      <c r="A23" s="36"/>
      <c r="B23" s="198" t="s">
        <v>458</v>
      </c>
      <c r="C23" s="198"/>
      <c r="D23" s="198"/>
      <c r="E23" s="198"/>
      <c r="F23" s="198"/>
      <c r="G23" s="198"/>
      <c r="H23" s="198"/>
      <c r="I23" s="198"/>
      <c r="J23" s="198"/>
    </row>
    <row r="25" ht="12.75">
      <c r="B25" s="33" t="s">
        <v>452</v>
      </c>
    </row>
    <row r="26" spans="1:10" ht="12.75">
      <c r="A26" s="37" t="s">
        <v>38</v>
      </c>
      <c r="B26" s="29" t="s">
        <v>79</v>
      </c>
      <c r="C26" s="29" t="s">
        <v>78</v>
      </c>
      <c r="D26" s="55">
        <v>393.9</v>
      </c>
      <c r="E26" s="29" t="s">
        <v>252</v>
      </c>
      <c r="F26" s="37">
        <v>388.4</v>
      </c>
      <c r="G26" s="31" t="s">
        <v>127</v>
      </c>
      <c r="H26" s="55">
        <v>396.8</v>
      </c>
      <c r="I26" s="55"/>
      <c r="J26" s="53">
        <f>D26+F26+H26</f>
        <v>1179.1</v>
      </c>
    </row>
    <row r="27" spans="1:10" ht="12.75">
      <c r="A27" s="36"/>
      <c r="B27" s="32"/>
      <c r="C27" s="32"/>
      <c r="D27" s="103"/>
      <c r="E27" s="32"/>
      <c r="F27" s="36"/>
      <c r="G27" s="41"/>
      <c r="H27" s="103"/>
      <c r="I27" s="103"/>
      <c r="J27" s="54"/>
    </row>
    <row r="29" spans="1:2" ht="12.75">
      <c r="A29" s="33"/>
      <c r="B29" s="33" t="s">
        <v>453</v>
      </c>
    </row>
    <row r="30" spans="1:10" ht="12.75">
      <c r="A30" s="40" t="s">
        <v>38</v>
      </c>
      <c r="B30" s="37" t="s">
        <v>11</v>
      </c>
      <c r="C30" s="37" t="s">
        <v>92</v>
      </c>
      <c r="D30" s="53"/>
      <c r="E30" s="37" t="s">
        <v>195</v>
      </c>
      <c r="F30" s="53">
        <v>595</v>
      </c>
      <c r="G30" s="37" t="s">
        <v>193</v>
      </c>
      <c r="H30" s="53">
        <v>588.6</v>
      </c>
      <c r="I30" s="53"/>
      <c r="J30" s="53">
        <f>D30+F30+H30</f>
        <v>1183.6</v>
      </c>
    </row>
    <row r="31" spans="1:10" ht="12.75">
      <c r="A31" s="40" t="s">
        <v>51</v>
      </c>
      <c r="B31" s="37" t="s">
        <v>79</v>
      </c>
      <c r="C31" s="37" t="s">
        <v>237</v>
      </c>
      <c r="D31" s="53"/>
      <c r="E31" s="37" t="s">
        <v>78</v>
      </c>
      <c r="F31" s="53"/>
      <c r="G31" s="37" t="s">
        <v>280</v>
      </c>
      <c r="H31" s="53">
        <v>608.7</v>
      </c>
      <c r="I31" s="53"/>
      <c r="J31" s="53">
        <f>D31+F31+H31</f>
        <v>608.7</v>
      </c>
    </row>
    <row r="32" spans="1:10" ht="12.75">
      <c r="A32" s="36"/>
      <c r="B32" s="36"/>
      <c r="C32" s="36"/>
      <c r="D32" s="20"/>
      <c r="E32" s="36"/>
      <c r="F32" s="54"/>
      <c r="G32" s="36"/>
      <c r="H32" s="20"/>
      <c r="I32" s="20"/>
      <c r="J32" s="20"/>
    </row>
    <row r="33" spans="1:9" ht="12.75">
      <c r="A33" s="33"/>
      <c r="B33" s="33" t="s">
        <v>445</v>
      </c>
      <c r="D33" s="35"/>
      <c r="F33" s="35"/>
      <c r="H33" s="35"/>
      <c r="I33" s="35"/>
    </row>
    <row r="34" spans="1:10" ht="12.75">
      <c r="A34" s="37">
        <v>1</v>
      </c>
      <c r="B34" s="31" t="s">
        <v>23</v>
      </c>
      <c r="C34" s="31" t="s">
        <v>177</v>
      </c>
      <c r="D34" s="37">
        <v>520</v>
      </c>
      <c r="E34" s="29" t="s">
        <v>94</v>
      </c>
      <c r="F34" s="37">
        <v>512</v>
      </c>
      <c r="G34" s="29" t="s">
        <v>72</v>
      </c>
      <c r="H34" s="37">
        <v>501</v>
      </c>
      <c r="I34" s="37"/>
      <c r="J34" s="15">
        <f aca="true" t="shared" si="1" ref="J34:J39">D34+F34+H34</f>
        <v>1533</v>
      </c>
    </row>
    <row r="35" spans="1:10" ht="12.75">
      <c r="A35" s="37">
        <v>2</v>
      </c>
      <c r="B35" s="29" t="s">
        <v>79</v>
      </c>
      <c r="C35" s="29" t="s">
        <v>199</v>
      </c>
      <c r="D35" s="37">
        <v>496</v>
      </c>
      <c r="E35" s="160" t="s">
        <v>104</v>
      </c>
      <c r="F35" s="37">
        <v>484</v>
      </c>
      <c r="G35" s="160" t="s">
        <v>395</v>
      </c>
      <c r="H35" s="37">
        <v>526</v>
      </c>
      <c r="I35" s="37"/>
      <c r="J35" s="15">
        <f t="shared" si="1"/>
        <v>1506</v>
      </c>
    </row>
    <row r="36" spans="1:10" ht="12.75">
      <c r="A36" s="37">
        <v>3</v>
      </c>
      <c r="B36" s="31" t="s">
        <v>396</v>
      </c>
      <c r="C36" s="31" t="s">
        <v>174</v>
      </c>
      <c r="D36" s="37">
        <v>476</v>
      </c>
      <c r="E36" s="31" t="s">
        <v>400</v>
      </c>
      <c r="F36" s="37">
        <v>513</v>
      </c>
      <c r="G36" s="31" t="s">
        <v>401</v>
      </c>
      <c r="H36" s="37">
        <v>515</v>
      </c>
      <c r="I36" s="37"/>
      <c r="J36" s="15">
        <f t="shared" si="1"/>
        <v>1504</v>
      </c>
    </row>
    <row r="37" spans="1:10" ht="12.75">
      <c r="A37" s="37">
        <v>4</v>
      </c>
      <c r="B37" s="31" t="s">
        <v>125</v>
      </c>
      <c r="C37" s="31" t="s">
        <v>182</v>
      </c>
      <c r="D37" s="37">
        <v>494</v>
      </c>
      <c r="E37" s="31" t="s">
        <v>419</v>
      </c>
      <c r="F37" s="37">
        <v>466</v>
      </c>
      <c r="G37" s="31" t="s">
        <v>124</v>
      </c>
      <c r="H37" s="37">
        <v>498</v>
      </c>
      <c r="I37" s="37"/>
      <c r="J37" s="15">
        <f t="shared" si="1"/>
        <v>1458</v>
      </c>
    </row>
    <row r="38" spans="1:10" ht="12.75">
      <c r="A38" s="37">
        <v>5</v>
      </c>
      <c r="B38" s="31" t="s">
        <v>69</v>
      </c>
      <c r="C38" s="31" t="s">
        <v>188</v>
      </c>
      <c r="D38" s="37">
        <v>474</v>
      </c>
      <c r="E38" s="31" t="s">
        <v>88</v>
      </c>
      <c r="F38" s="37">
        <v>431</v>
      </c>
      <c r="G38" s="31" t="s">
        <v>448</v>
      </c>
      <c r="H38" s="37">
        <v>474</v>
      </c>
      <c r="I38" s="37"/>
      <c r="J38" s="15">
        <f t="shared" si="1"/>
        <v>1379</v>
      </c>
    </row>
    <row r="39" spans="1:10" ht="12.75">
      <c r="A39" s="37">
        <v>6</v>
      </c>
      <c r="B39" s="29" t="s">
        <v>288</v>
      </c>
      <c r="C39" s="29" t="s">
        <v>283</v>
      </c>
      <c r="D39" s="37">
        <v>460</v>
      </c>
      <c r="E39" s="160" t="s">
        <v>285</v>
      </c>
      <c r="F39" s="37">
        <v>489</v>
      </c>
      <c r="G39" s="160" t="s">
        <v>287</v>
      </c>
      <c r="H39" s="37">
        <v>422</v>
      </c>
      <c r="I39" s="37"/>
      <c r="J39" s="15">
        <f t="shared" si="1"/>
        <v>1371</v>
      </c>
    </row>
    <row r="40" ht="26.25" customHeight="1">
      <c r="A40" s="33"/>
    </row>
    <row r="41" ht="12.75">
      <c r="B41" s="33" t="s">
        <v>459</v>
      </c>
    </row>
    <row r="42" spans="1:10" ht="12.75">
      <c r="A42" s="37">
        <v>1</v>
      </c>
      <c r="B42" s="31" t="s">
        <v>23</v>
      </c>
      <c r="C42" s="40" t="s">
        <v>176</v>
      </c>
      <c r="D42" s="37">
        <v>349</v>
      </c>
      <c r="E42" s="40" t="s">
        <v>177</v>
      </c>
      <c r="F42" s="37">
        <v>370</v>
      </c>
      <c r="G42" s="40" t="s">
        <v>72</v>
      </c>
      <c r="H42" s="37">
        <v>357</v>
      </c>
      <c r="I42" s="37"/>
      <c r="J42" s="37">
        <f aca="true" t="shared" si="2" ref="J42:J47">D42+F42+H42</f>
        <v>1076</v>
      </c>
    </row>
    <row r="43" spans="1:10" ht="12.75">
      <c r="A43" s="37">
        <v>2</v>
      </c>
      <c r="B43" s="34" t="s">
        <v>79</v>
      </c>
      <c r="C43" s="40" t="s">
        <v>417</v>
      </c>
      <c r="D43" s="37">
        <v>368</v>
      </c>
      <c r="E43" s="40" t="s">
        <v>152</v>
      </c>
      <c r="F43" s="37">
        <v>364</v>
      </c>
      <c r="G43" s="40" t="s">
        <v>213</v>
      </c>
      <c r="H43" s="37">
        <v>343</v>
      </c>
      <c r="I43" s="37"/>
      <c r="J43" s="37">
        <f t="shared" si="2"/>
        <v>1075</v>
      </c>
    </row>
    <row r="44" spans="1:10" ht="12.75">
      <c r="A44" s="37">
        <v>3</v>
      </c>
      <c r="B44" s="34" t="s">
        <v>125</v>
      </c>
      <c r="C44" s="37" t="s">
        <v>182</v>
      </c>
      <c r="D44" s="37">
        <v>352</v>
      </c>
      <c r="E44" s="40" t="s">
        <v>124</v>
      </c>
      <c r="F44" s="37">
        <v>361</v>
      </c>
      <c r="G44" s="40" t="s">
        <v>418</v>
      </c>
      <c r="H44" s="37">
        <v>359</v>
      </c>
      <c r="I44" s="37"/>
      <c r="J44" s="37">
        <f t="shared" si="2"/>
        <v>1072</v>
      </c>
    </row>
    <row r="45" spans="1:10" ht="12.75">
      <c r="A45" s="37">
        <v>4</v>
      </c>
      <c r="B45" s="31" t="s">
        <v>69</v>
      </c>
      <c r="C45" s="37" t="s">
        <v>133</v>
      </c>
      <c r="D45" s="37">
        <v>353</v>
      </c>
      <c r="E45" s="37" t="s">
        <v>132</v>
      </c>
      <c r="F45" s="37">
        <v>352</v>
      </c>
      <c r="G45" s="36" t="s">
        <v>81</v>
      </c>
      <c r="H45" s="37">
        <v>346</v>
      </c>
      <c r="I45" s="37"/>
      <c r="J45" s="37">
        <f t="shared" si="2"/>
        <v>1051</v>
      </c>
    </row>
    <row r="46" spans="1:10" ht="12.75">
      <c r="A46" s="37">
        <v>5</v>
      </c>
      <c r="B46" s="31" t="s">
        <v>71</v>
      </c>
      <c r="C46" s="37" t="s">
        <v>49</v>
      </c>
      <c r="D46" s="37"/>
      <c r="E46" s="37" t="s">
        <v>199</v>
      </c>
      <c r="F46" s="37">
        <v>358</v>
      </c>
      <c r="G46" s="40" t="s">
        <v>134</v>
      </c>
      <c r="H46" s="37">
        <v>365</v>
      </c>
      <c r="I46" s="37"/>
      <c r="J46" s="37">
        <f t="shared" si="2"/>
        <v>723</v>
      </c>
    </row>
    <row r="47" spans="1:10" ht="12.75">
      <c r="A47" s="37">
        <v>6</v>
      </c>
      <c r="B47" s="34" t="s">
        <v>200</v>
      </c>
      <c r="C47" s="37" t="s">
        <v>149</v>
      </c>
      <c r="D47" s="37"/>
      <c r="E47" s="40" t="s">
        <v>201</v>
      </c>
      <c r="F47" s="37"/>
      <c r="G47" s="40" t="s">
        <v>202</v>
      </c>
      <c r="H47" s="37">
        <v>317</v>
      </c>
      <c r="I47" s="37"/>
      <c r="J47" s="37">
        <f t="shared" si="2"/>
        <v>317</v>
      </c>
    </row>
    <row r="48" spans="1:10" ht="12.75">
      <c r="A48" s="36"/>
      <c r="B48" s="80"/>
      <c r="C48" s="36"/>
      <c r="D48" s="36"/>
      <c r="E48" s="49"/>
      <c r="F48" s="36"/>
      <c r="G48" s="49"/>
      <c r="H48" s="36"/>
      <c r="I48" s="36"/>
      <c r="J48" s="36"/>
    </row>
    <row r="49" ht="12.75">
      <c r="B49" s="33" t="s">
        <v>460</v>
      </c>
    </row>
    <row r="50" spans="1:10" ht="12.75">
      <c r="A50" s="37">
        <v>1</v>
      </c>
      <c r="B50" s="34" t="s">
        <v>65</v>
      </c>
      <c r="C50" s="37" t="s">
        <v>91</v>
      </c>
      <c r="D50" s="37">
        <v>385</v>
      </c>
      <c r="E50" s="37" t="s">
        <v>205</v>
      </c>
      <c r="F50" s="37">
        <v>380</v>
      </c>
      <c r="G50" s="40" t="s">
        <v>59</v>
      </c>
      <c r="H50" s="37">
        <v>372</v>
      </c>
      <c r="I50" s="37"/>
      <c r="J50" s="37">
        <f>D50+F50+H50</f>
        <v>1137</v>
      </c>
    </row>
    <row r="51" spans="1:10" ht="12.75">
      <c r="A51" s="37">
        <v>2</v>
      </c>
      <c r="B51" s="31" t="s">
        <v>203</v>
      </c>
      <c r="C51" s="37" t="s">
        <v>318</v>
      </c>
      <c r="D51" s="37">
        <v>364</v>
      </c>
      <c r="E51" s="37" t="s">
        <v>171</v>
      </c>
      <c r="F51" s="37">
        <v>384</v>
      </c>
      <c r="G51" s="40" t="s">
        <v>317</v>
      </c>
      <c r="H51" s="37">
        <v>379</v>
      </c>
      <c r="I51" s="37"/>
      <c r="J51" s="37">
        <f>D51+F51+H51</f>
        <v>1127</v>
      </c>
    </row>
    <row r="52" spans="1:10" ht="12.75">
      <c r="A52" s="37">
        <v>3</v>
      </c>
      <c r="B52" s="34" t="s">
        <v>69</v>
      </c>
      <c r="C52" s="37" t="s">
        <v>188</v>
      </c>
      <c r="D52" s="37">
        <v>375</v>
      </c>
      <c r="E52" s="37" t="s">
        <v>431</v>
      </c>
      <c r="F52" s="37">
        <v>378</v>
      </c>
      <c r="G52" s="40" t="s">
        <v>81</v>
      </c>
      <c r="H52" s="37">
        <v>372</v>
      </c>
      <c r="I52" s="37"/>
      <c r="J52" s="37">
        <f>D52+F52+H52</f>
        <v>1125</v>
      </c>
    </row>
    <row r="53" spans="1:10" ht="12.75">
      <c r="A53" s="36"/>
      <c r="B53" s="80"/>
      <c r="C53" s="36"/>
      <c r="D53" s="36"/>
      <c r="E53" s="36"/>
      <c r="F53" s="36"/>
      <c r="G53" s="49"/>
      <c r="H53" s="36"/>
      <c r="I53" s="36"/>
      <c r="J53" s="36"/>
    </row>
    <row r="55" spans="1:3" ht="12.75">
      <c r="A55" s="36"/>
      <c r="B55" s="33" t="s">
        <v>461</v>
      </c>
      <c r="C55" s="32"/>
    </row>
    <row r="56" spans="1:10" ht="12.75">
      <c r="A56" s="37">
        <v>1</v>
      </c>
      <c r="B56" s="29" t="s">
        <v>39</v>
      </c>
      <c r="C56" s="29"/>
      <c r="D56" s="29"/>
      <c r="E56" s="29"/>
      <c r="F56" s="29"/>
      <c r="G56" s="29"/>
      <c r="H56" s="29"/>
      <c r="I56" s="29"/>
      <c r="J56" s="37"/>
    </row>
    <row r="57" spans="1:10" ht="12.75">
      <c r="A57" s="37"/>
      <c r="B57" s="29" t="s">
        <v>85</v>
      </c>
      <c r="C57" s="29" t="s">
        <v>177</v>
      </c>
      <c r="D57" s="37">
        <v>534</v>
      </c>
      <c r="E57" s="29" t="s">
        <v>176</v>
      </c>
      <c r="F57" s="37">
        <v>562</v>
      </c>
      <c r="G57" s="29" t="s">
        <v>72</v>
      </c>
      <c r="H57" s="37">
        <v>527</v>
      </c>
      <c r="I57" s="37"/>
      <c r="J57" s="37">
        <f>D57+F57+H57</f>
        <v>1623</v>
      </c>
    </row>
    <row r="58" spans="1:10" ht="12.75">
      <c r="A58" s="37">
        <v>2</v>
      </c>
      <c r="B58" s="31" t="s">
        <v>65</v>
      </c>
      <c r="C58" s="31" t="s">
        <v>430</v>
      </c>
      <c r="D58" s="37">
        <v>535</v>
      </c>
      <c r="E58" s="31" t="s">
        <v>134</v>
      </c>
      <c r="F58" s="37">
        <v>534</v>
      </c>
      <c r="G58" s="31" t="s">
        <v>376</v>
      </c>
      <c r="H58" s="37">
        <v>496</v>
      </c>
      <c r="I58" s="37"/>
      <c r="J58" s="37">
        <f>D58+F58+H58</f>
        <v>1565</v>
      </c>
    </row>
    <row r="59" spans="1:10" ht="12.75">
      <c r="A59" s="37">
        <v>3</v>
      </c>
      <c r="B59" s="29" t="s">
        <v>69</v>
      </c>
      <c r="C59" s="29" t="s">
        <v>88</v>
      </c>
      <c r="D59" s="37">
        <v>506</v>
      </c>
      <c r="E59" s="29" t="s">
        <v>132</v>
      </c>
      <c r="F59" s="37">
        <v>540</v>
      </c>
      <c r="G59" s="29" t="s">
        <v>100</v>
      </c>
      <c r="H59" s="37">
        <v>519</v>
      </c>
      <c r="I59" s="37"/>
      <c r="J59" s="37">
        <f>D59+F59+H59</f>
        <v>1565</v>
      </c>
    </row>
    <row r="60" spans="1:10" ht="12.75">
      <c r="A60" s="36"/>
      <c r="B60" s="32"/>
      <c r="C60" s="32"/>
      <c r="D60" s="36"/>
      <c r="E60" s="32"/>
      <c r="F60" s="36"/>
      <c r="G60" s="32"/>
      <c r="H60" s="36"/>
      <c r="I60" s="36"/>
      <c r="J60" s="36"/>
    </row>
    <row r="61" spans="1:6" ht="12.75">
      <c r="A61" s="33"/>
      <c r="F61" s="35"/>
    </row>
    <row r="62" spans="1:9" ht="12.75">
      <c r="A62" s="37"/>
      <c r="B62" s="33" t="s">
        <v>321</v>
      </c>
      <c r="D62" s="35"/>
      <c r="F62" s="35"/>
      <c r="H62" s="35"/>
      <c r="I62" s="35" t="s">
        <v>204</v>
      </c>
    </row>
    <row r="63" spans="1:10" ht="12.75">
      <c r="A63" s="37">
        <v>1</v>
      </c>
      <c r="B63" s="29" t="s">
        <v>23</v>
      </c>
      <c r="C63" s="38" t="s">
        <v>157</v>
      </c>
      <c r="D63" s="15">
        <v>584</v>
      </c>
      <c r="E63" s="39" t="s">
        <v>121</v>
      </c>
      <c r="F63" s="15">
        <v>590</v>
      </c>
      <c r="G63" s="39" t="s">
        <v>224</v>
      </c>
      <c r="H63" s="15">
        <v>573</v>
      </c>
      <c r="I63" s="15"/>
      <c r="J63" s="15">
        <f aca="true" t="shared" si="3" ref="J63:J80">D63+F63+H63</f>
        <v>1747</v>
      </c>
    </row>
    <row r="64" spans="1:10" ht="12.75">
      <c r="A64" s="37">
        <v>2</v>
      </c>
      <c r="B64" s="29" t="s">
        <v>145</v>
      </c>
      <c r="C64" s="38" t="s">
        <v>67</v>
      </c>
      <c r="D64" s="15">
        <v>591</v>
      </c>
      <c r="E64" s="39" t="s">
        <v>68</v>
      </c>
      <c r="F64" s="15">
        <v>586</v>
      </c>
      <c r="G64" s="39" t="s">
        <v>97</v>
      </c>
      <c r="H64" s="15">
        <v>561</v>
      </c>
      <c r="I64" s="15"/>
      <c r="J64" s="15">
        <f t="shared" si="3"/>
        <v>1738</v>
      </c>
    </row>
    <row r="65" spans="1:10" ht="12.75">
      <c r="A65" s="37">
        <v>3</v>
      </c>
      <c r="B65" s="31" t="s">
        <v>247</v>
      </c>
      <c r="C65" s="34" t="s">
        <v>119</v>
      </c>
      <c r="D65" s="37">
        <v>589</v>
      </c>
      <c r="E65" s="34" t="s">
        <v>120</v>
      </c>
      <c r="F65" s="37">
        <v>544</v>
      </c>
      <c r="G65" s="34" t="s">
        <v>101</v>
      </c>
      <c r="H65" s="37">
        <v>594</v>
      </c>
      <c r="I65" s="37"/>
      <c r="J65" s="15">
        <f t="shared" si="3"/>
        <v>1727</v>
      </c>
    </row>
    <row r="66" spans="1:10" ht="12.75">
      <c r="A66" s="37">
        <v>4</v>
      </c>
      <c r="B66" s="31" t="s">
        <v>163</v>
      </c>
      <c r="C66" s="34" t="s">
        <v>162</v>
      </c>
      <c r="D66" s="37">
        <v>577</v>
      </c>
      <c r="E66" s="34" t="s">
        <v>86</v>
      </c>
      <c r="F66" s="37">
        <v>571</v>
      </c>
      <c r="G66" s="34" t="s">
        <v>141</v>
      </c>
      <c r="H66" s="37">
        <v>576</v>
      </c>
      <c r="I66" s="37"/>
      <c r="J66" s="15">
        <f t="shared" si="3"/>
        <v>1724</v>
      </c>
    </row>
    <row r="67" spans="1:10" ht="12.75">
      <c r="A67" s="37">
        <v>5</v>
      </c>
      <c r="B67" s="31" t="s">
        <v>79</v>
      </c>
      <c r="C67" s="34" t="s">
        <v>143</v>
      </c>
      <c r="D67" s="37">
        <v>559</v>
      </c>
      <c r="E67" s="34" t="s">
        <v>55</v>
      </c>
      <c r="F67" s="15">
        <v>582</v>
      </c>
      <c r="G67" s="34" t="s">
        <v>91</v>
      </c>
      <c r="H67" s="37">
        <v>568</v>
      </c>
      <c r="I67" s="37"/>
      <c r="J67" s="15">
        <f t="shared" si="3"/>
        <v>1709</v>
      </c>
    </row>
    <row r="68" spans="1:10" ht="12.75">
      <c r="A68" s="37">
        <v>6</v>
      </c>
      <c r="B68" s="29" t="s">
        <v>24</v>
      </c>
      <c r="C68" s="38" t="s">
        <v>196</v>
      </c>
      <c r="D68" s="15">
        <v>577</v>
      </c>
      <c r="E68" s="39" t="s">
        <v>218</v>
      </c>
      <c r="F68" s="15">
        <v>560</v>
      </c>
      <c r="G68" s="39" t="s">
        <v>219</v>
      </c>
      <c r="H68" s="15">
        <v>566</v>
      </c>
      <c r="I68" s="15"/>
      <c r="J68" s="15">
        <f t="shared" si="3"/>
        <v>1703</v>
      </c>
    </row>
    <row r="69" spans="1:10" ht="12.75">
      <c r="A69" s="37">
        <v>7</v>
      </c>
      <c r="B69" s="31" t="s">
        <v>288</v>
      </c>
      <c r="C69" s="34" t="s">
        <v>129</v>
      </c>
      <c r="D69" s="37">
        <v>566</v>
      </c>
      <c r="E69" s="34" t="s">
        <v>283</v>
      </c>
      <c r="F69" s="37">
        <v>587</v>
      </c>
      <c r="G69" s="34" t="s">
        <v>286</v>
      </c>
      <c r="H69" s="37">
        <v>540</v>
      </c>
      <c r="I69" s="37"/>
      <c r="J69" s="15">
        <f t="shared" si="3"/>
        <v>1693</v>
      </c>
    </row>
    <row r="70" spans="1:10" ht="12.75">
      <c r="A70" s="37">
        <v>8</v>
      </c>
      <c r="B70" s="31" t="s">
        <v>71</v>
      </c>
      <c r="C70" s="34" t="s">
        <v>417</v>
      </c>
      <c r="D70" s="37">
        <v>573</v>
      </c>
      <c r="E70" s="34" t="s">
        <v>123</v>
      </c>
      <c r="F70" s="37">
        <v>568</v>
      </c>
      <c r="G70" s="34" t="s">
        <v>151</v>
      </c>
      <c r="H70" s="37">
        <v>546</v>
      </c>
      <c r="I70" s="37"/>
      <c r="J70" s="15">
        <f t="shared" si="3"/>
        <v>1687</v>
      </c>
    </row>
    <row r="71" spans="1:10" ht="12.75">
      <c r="A71" s="37">
        <v>9</v>
      </c>
      <c r="B71" s="158" t="s">
        <v>248</v>
      </c>
      <c r="C71" s="159" t="s">
        <v>451</v>
      </c>
      <c r="D71" s="77">
        <v>570</v>
      </c>
      <c r="E71" s="159" t="s">
        <v>447</v>
      </c>
      <c r="F71" s="77">
        <v>575</v>
      </c>
      <c r="G71" s="159" t="s">
        <v>245</v>
      </c>
      <c r="H71" s="94">
        <v>540</v>
      </c>
      <c r="I71" s="94"/>
      <c r="J71" s="94">
        <f t="shared" si="3"/>
        <v>1685</v>
      </c>
    </row>
    <row r="72" spans="1:10" ht="12.75">
      <c r="A72" s="37">
        <v>10</v>
      </c>
      <c r="B72" s="31" t="s">
        <v>84</v>
      </c>
      <c r="C72" s="31" t="s">
        <v>227</v>
      </c>
      <c r="D72" s="37">
        <v>584</v>
      </c>
      <c r="E72" s="31" t="s">
        <v>72</v>
      </c>
      <c r="F72" s="37">
        <v>535</v>
      </c>
      <c r="G72" s="31" t="s">
        <v>156</v>
      </c>
      <c r="H72" s="37">
        <v>564</v>
      </c>
      <c r="I72" s="37"/>
      <c r="J72" s="15">
        <f t="shared" si="3"/>
        <v>1683</v>
      </c>
    </row>
    <row r="73" spans="1:10" ht="12.75">
      <c r="A73" s="37">
        <v>11</v>
      </c>
      <c r="B73" s="29" t="s">
        <v>386</v>
      </c>
      <c r="C73" s="38" t="s">
        <v>384</v>
      </c>
      <c r="D73" s="15">
        <v>580</v>
      </c>
      <c r="E73" s="39" t="s">
        <v>381</v>
      </c>
      <c r="F73" s="15">
        <v>551</v>
      </c>
      <c r="G73" s="39" t="s">
        <v>382</v>
      </c>
      <c r="H73" s="15">
        <v>547</v>
      </c>
      <c r="I73" s="15"/>
      <c r="J73" s="15">
        <f t="shared" si="3"/>
        <v>1678</v>
      </c>
    </row>
    <row r="74" spans="1:10" ht="12.75">
      <c r="A74" s="37">
        <v>12</v>
      </c>
      <c r="B74" s="158" t="s">
        <v>396</v>
      </c>
      <c r="C74" s="159" t="s">
        <v>397</v>
      </c>
      <c r="D74" s="77">
        <v>548</v>
      </c>
      <c r="E74" s="159" t="s">
        <v>398</v>
      </c>
      <c r="F74" s="77">
        <v>556</v>
      </c>
      <c r="G74" s="159" t="s">
        <v>399</v>
      </c>
      <c r="H74" s="94">
        <v>554</v>
      </c>
      <c r="I74" s="94"/>
      <c r="J74" s="94">
        <f t="shared" si="3"/>
        <v>1658</v>
      </c>
    </row>
    <row r="75" spans="1:10" ht="12.75">
      <c r="A75" s="37">
        <v>13</v>
      </c>
      <c r="B75" s="158" t="s">
        <v>428</v>
      </c>
      <c r="C75" s="159" t="s">
        <v>427</v>
      </c>
      <c r="D75" s="77">
        <v>545</v>
      </c>
      <c r="E75" s="159" t="s">
        <v>486</v>
      </c>
      <c r="F75" s="77">
        <v>544</v>
      </c>
      <c r="G75" s="159" t="s">
        <v>310</v>
      </c>
      <c r="H75" s="94">
        <v>564</v>
      </c>
      <c r="I75" s="94"/>
      <c r="J75" s="94">
        <f t="shared" si="3"/>
        <v>1653</v>
      </c>
    </row>
    <row r="76" spans="1:10" ht="12.75">
      <c r="A76" s="37">
        <v>14</v>
      </c>
      <c r="B76" s="29" t="s">
        <v>198</v>
      </c>
      <c r="C76" s="38" t="s">
        <v>48</v>
      </c>
      <c r="D76" s="15">
        <v>549</v>
      </c>
      <c r="E76" s="39" t="s">
        <v>197</v>
      </c>
      <c r="F76" s="15">
        <v>557</v>
      </c>
      <c r="G76" s="39" t="s">
        <v>258</v>
      </c>
      <c r="H76" s="15">
        <v>546</v>
      </c>
      <c r="I76" s="15"/>
      <c r="J76" s="15">
        <f t="shared" si="3"/>
        <v>1652</v>
      </c>
    </row>
    <row r="77" spans="1:10" ht="12.75">
      <c r="A77" s="37">
        <v>15</v>
      </c>
      <c r="B77" s="29" t="s">
        <v>98</v>
      </c>
      <c r="C77" s="38" t="s">
        <v>142</v>
      </c>
      <c r="D77" s="15">
        <v>546</v>
      </c>
      <c r="E77" s="39" t="s">
        <v>99</v>
      </c>
      <c r="F77" s="15">
        <v>527</v>
      </c>
      <c r="G77" s="39" t="s">
        <v>392</v>
      </c>
      <c r="H77" s="15">
        <v>532</v>
      </c>
      <c r="I77" s="82"/>
      <c r="J77" s="15">
        <f t="shared" si="3"/>
        <v>1605</v>
      </c>
    </row>
    <row r="78" spans="1:10" ht="12.75">
      <c r="A78" s="37">
        <v>16</v>
      </c>
      <c r="B78" s="29" t="s">
        <v>388</v>
      </c>
      <c r="C78" s="38" t="s">
        <v>389</v>
      </c>
      <c r="D78" s="15">
        <v>515</v>
      </c>
      <c r="E78" s="39" t="s">
        <v>259</v>
      </c>
      <c r="F78" s="15">
        <v>497</v>
      </c>
      <c r="G78" s="39" t="s">
        <v>387</v>
      </c>
      <c r="H78" s="15">
        <v>498</v>
      </c>
      <c r="I78" s="15"/>
      <c r="J78" s="15">
        <f t="shared" si="3"/>
        <v>1510</v>
      </c>
    </row>
    <row r="79" spans="1:10" ht="12.75">
      <c r="A79" s="37">
        <v>17</v>
      </c>
      <c r="B79" s="158" t="s">
        <v>425</v>
      </c>
      <c r="C79" s="159" t="s">
        <v>308</v>
      </c>
      <c r="D79" s="77">
        <v>575</v>
      </c>
      <c r="E79" s="159" t="s">
        <v>426</v>
      </c>
      <c r="F79" s="77"/>
      <c r="G79" s="159" t="s">
        <v>365</v>
      </c>
      <c r="H79" s="94">
        <v>564</v>
      </c>
      <c r="I79" s="94"/>
      <c r="J79" s="94">
        <f t="shared" si="3"/>
        <v>1139</v>
      </c>
    </row>
    <row r="80" spans="1:10" ht="12.75">
      <c r="A80" s="37">
        <v>18</v>
      </c>
      <c r="B80" s="158" t="s">
        <v>429</v>
      </c>
      <c r="C80" s="159" t="s">
        <v>416</v>
      </c>
      <c r="D80" s="77">
        <v>506</v>
      </c>
      <c r="E80" s="159" t="s">
        <v>173</v>
      </c>
      <c r="F80" s="77">
        <v>459</v>
      </c>
      <c r="G80" s="159" t="s">
        <v>313</v>
      </c>
      <c r="H80" s="94"/>
      <c r="I80" s="94"/>
      <c r="J80" s="94">
        <f t="shared" si="3"/>
        <v>965</v>
      </c>
    </row>
    <row r="81" spans="1:10" ht="12.75">
      <c r="A81" s="36"/>
      <c r="B81" s="41"/>
      <c r="C81" s="80"/>
      <c r="D81" s="36"/>
      <c r="E81" s="80"/>
      <c r="F81" s="36"/>
      <c r="G81" s="80"/>
      <c r="H81" s="36"/>
      <c r="I81" s="36"/>
      <c r="J81" s="20"/>
    </row>
    <row r="82" spans="1:3" ht="12.75">
      <c r="A82" s="33"/>
      <c r="B82" s="32" t="s">
        <v>322</v>
      </c>
      <c r="C82" s="32"/>
    </row>
    <row r="83" spans="1:10" ht="12.75">
      <c r="A83" s="37"/>
      <c r="B83" s="29" t="s">
        <v>39</v>
      </c>
      <c r="C83" s="29"/>
      <c r="D83" s="29"/>
      <c r="E83" s="29"/>
      <c r="F83" s="29"/>
      <c r="G83" s="29"/>
      <c r="H83" s="29"/>
      <c r="I83" s="29"/>
      <c r="J83" s="29"/>
    </row>
    <row r="84" spans="1:10" ht="14.25" customHeight="1">
      <c r="A84" s="37" t="s">
        <v>38</v>
      </c>
      <c r="B84" s="29" t="s">
        <v>69</v>
      </c>
      <c r="C84" s="29" t="s">
        <v>81</v>
      </c>
      <c r="D84" s="37">
        <v>487</v>
      </c>
      <c r="E84" s="29" t="s">
        <v>88</v>
      </c>
      <c r="F84" s="37">
        <v>485</v>
      </c>
      <c r="G84" s="29" t="s">
        <v>132</v>
      </c>
      <c r="H84" s="37">
        <v>509</v>
      </c>
      <c r="I84" s="37"/>
      <c r="J84" s="37">
        <f>D84+F84+H84</f>
        <v>1481</v>
      </c>
    </row>
    <row r="85" spans="1:10" ht="14.25" customHeight="1">
      <c r="A85" s="37">
        <v>2</v>
      </c>
      <c r="B85" s="29" t="s">
        <v>85</v>
      </c>
      <c r="C85" s="29" t="s">
        <v>177</v>
      </c>
      <c r="D85" s="37">
        <v>541</v>
      </c>
      <c r="E85" s="29" t="s">
        <v>72</v>
      </c>
      <c r="F85" s="37">
        <v>503</v>
      </c>
      <c r="G85" s="29" t="s">
        <v>176</v>
      </c>
      <c r="H85" s="37">
        <v>501</v>
      </c>
      <c r="I85" s="37"/>
      <c r="J85" s="37">
        <f>D85+F85+H85</f>
        <v>1545</v>
      </c>
    </row>
    <row r="86" spans="1:10" ht="14.25" customHeight="1">
      <c r="A86" s="36"/>
      <c r="B86" s="41"/>
      <c r="C86" s="32"/>
      <c r="D86" s="36"/>
      <c r="E86" s="32"/>
      <c r="F86" s="36"/>
      <c r="G86" s="32"/>
      <c r="H86" s="36"/>
      <c r="I86" s="36"/>
      <c r="J86" s="36"/>
    </row>
    <row r="87" spans="1:10" ht="14.25" customHeight="1">
      <c r="A87" s="36"/>
      <c r="B87" s="32" t="s">
        <v>323</v>
      </c>
      <c r="C87" s="32"/>
      <c r="D87" s="36"/>
      <c r="E87" s="32"/>
      <c r="F87" s="36"/>
      <c r="G87" s="32"/>
      <c r="H87" s="36"/>
      <c r="I87" s="36"/>
      <c r="J87" s="36"/>
    </row>
    <row r="88" spans="1:10" ht="12.75">
      <c r="A88" s="37">
        <v>1</v>
      </c>
      <c r="B88" s="31" t="s">
        <v>85</v>
      </c>
      <c r="C88" s="37" t="s">
        <v>72</v>
      </c>
      <c r="D88" s="37">
        <v>528</v>
      </c>
      <c r="E88" s="37" t="s">
        <v>177</v>
      </c>
      <c r="F88" s="37">
        <v>558</v>
      </c>
      <c r="G88" s="37" t="s">
        <v>176</v>
      </c>
      <c r="H88" s="37">
        <v>538</v>
      </c>
      <c r="I88" s="37"/>
      <c r="J88" s="15">
        <f>H88+F88+D88</f>
        <v>1624</v>
      </c>
    </row>
    <row r="89" spans="1:10" ht="12.75">
      <c r="A89" s="36"/>
      <c r="B89" s="31"/>
      <c r="C89" s="37"/>
      <c r="D89" s="37"/>
      <c r="E89" s="37"/>
      <c r="F89" s="37"/>
      <c r="G89" s="37"/>
      <c r="H89" s="37"/>
      <c r="I89" s="37"/>
      <c r="J89" s="15">
        <f>H89+F89+D89</f>
        <v>0</v>
      </c>
    </row>
    <row r="90" spans="2:10" ht="12.75">
      <c r="B90" s="32"/>
      <c r="C90" s="36"/>
      <c r="D90" s="36"/>
      <c r="E90" s="36"/>
      <c r="F90" s="36"/>
      <c r="G90" s="36"/>
      <c r="H90" s="36"/>
      <c r="I90" s="36"/>
      <c r="J90" s="20"/>
    </row>
    <row r="91" spans="1:2" ht="12.75">
      <c r="A91" s="37"/>
      <c r="B91" s="33" t="s">
        <v>441</v>
      </c>
    </row>
    <row r="92" spans="1:10" ht="12.75">
      <c r="A92" s="37" t="s">
        <v>38</v>
      </c>
      <c r="B92" s="143" t="s">
        <v>79</v>
      </c>
      <c r="C92" s="37" t="s">
        <v>205</v>
      </c>
      <c r="D92" s="55">
        <v>421.7</v>
      </c>
      <c r="E92" s="37" t="s">
        <v>59</v>
      </c>
      <c r="F92" s="55">
        <v>408.5</v>
      </c>
      <c r="G92" s="37" t="s">
        <v>60</v>
      </c>
      <c r="H92" s="55">
        <v>412.2</v>
      </c>
      <c r="I92" s="55"/>
      <c r="J92" s="53">
        <f>H92+F92+D92</f>
        <v>1242.4</v>
      </c>
    </row>
    <row r="93" spans="1:11" ht="12.75">
      <c r="A93" s="37">
        <v>2</v>
      </c>
      <c r="B93" s="143" t="s">
        <v>71</v>
      </c>
      <c r="C93" s="37" t="s">
        <v>33</v>
      </c>
      <c r="D93" s="55">
        <v>411.6</v>
      </c>
      <c r="E93" s="37" t="s">
        <v>211</v>
      </c>
      <c r="F93" s="55">
        <v>410.2</v>
      </c>
      <c r="G93" s="37" t="s">
        <v>278</v>
      </c>
      <c r="H93" s="37">
        <v>414.3</v>
      </c>
      <c r="I93" s="37"/>
      <c r="J93" s="53">
        <f>H93+F93+D93</f>
        <v>1236.1</v>
      </c>
      <c r="K93" s="74"/>
    </row>
    <row r="94" spans="1:11" ht="12.75">
      <c r="A94" s="37">
        <v>3</v>
      </c>
      <c r="B94" s="158" t="s">
        <v>85</v>
      </c>
      <c r="C94" s="77" t="s">
        <v>374</v>
      </c>
      <c r="D94" s="161">
        <v>410.4</v>
      </c>
      <c r="E94" s="77" t="s">
        <v>454</v>
      </c>
      <c r="F94" s="161">
        <v>412.1</v>
      </c>
      <c r="G94" s="77" t="s">
        <v>373</v>
      </c>
      <c r="H94" s="37">
        <v>408.1</v>
      </c>
      <c r="I94" s="37"/>
      <c r="J94" s="53">
        <f>H94+F94+D94</f>
        <v>1230.6</v>
      </c>
      <c r="K94" s="74"/>
    </row>
    <row r="95" spans="1:11" ht="12.75">
      <c r="A95" s="37">
        <v>4</v>
      </c>
      <c r="B95" s="158" t="s">
        <v>76</v>
      </c>
      <c r="C95" s="77" t="s">
        <v>61</v>
      </c>
      <c r="D95" s="161">
        <v>409.5</v>
      </c>
      <c r="E95" s="77" t="s">
        <v>126</v>
      </c>
      <c r="F95" s="161">
        <v>410.4</v>
      </c>
      <c r="G95" s="77" t="s">
        <v>158</v>
      </c>
      <c r="H95" s="37">
        <v>407.1</v>
      </c>
      <c r="I95" s="37"/>
      <c r="J95" s="53">
        <f>H95+F95+D95</f>
        <v>1227</v>
      </c>
      <c r="K95" s="74"/>
    </row>
    <row r="96" spans="1:11" ht="12.75">
      <c r="A96" s="36"/>
      <c r="B96" s="197" t="s">
        <v>458</v>
      </c>
      <c r="C96" s="197"/>
      <c r="D96" s="197"/>
      <c r="E96" s="197"/>
      <c r="F96" s="197"/>
      <c r="G96" s="197"/>
      <c r="H96" s="197"/>
      <c r="I96" s="197"/>
      <c r="J96" s="197"/>
      <c r="K96" s="74"/>
    </row>
    <row r="97" ht="12.75">
      <c r="A97" s="36"/>
    </row>
    <row r="98" spans="1:2" ht="12.75">
      <c r="A98" s="36"/>
      <c r="B98" s="33" t="s">
        <v>442</v>
      </c>
    </row>
    <row r="99" spans="1:10" ht="12.75">
      <c r="A99" s="37">
        <v>1</v>
      </c>
      <c r="B99" s="162" t="s">
        <v>65</v>
      </c>
      <c r="C99" s="40" t="s">
        <v>59</v>
      </c>
      <c r="D99" s="37">
        <v>402.5</v>
      </c>
      <c r="E99" s="40" t="s">
        <v>205</v>
      </c>
      <c r="F99" s="37">
        <v>418.8</v>
      </c>
      <c r="G99" s="40" t="s">
        <v>159</v>
      </c>
      <c r="H99" s="37">
        <v>415.1</v>
      </c>
      <c r="I99" s="37"/>
      <c r="J99" s="55">
        <f>D99+F99+H99</f>
        <v>1236.4</v>
      </c>
    </row>
    <row r="100" spans="1:10" ht="12.75">
      <c r="A100" s="37">
        <v>2</v>
      </c>
      <c r="B100" s="162" t="s">
        <v>85</v>
      </c>
      <c r="C100" s="40" t="s">
        <v>374</v>
      </c>
      <c r="D100" s="37">
        <v>387.1</v>
      </c>
      <c r="E100" s="40" t="s">
        <v>373</v>
      </c>
      <c r="F100" s="37">
        <v>408.1</v>
      </c>
      <c r="G100" s="40" t="s">
        <v>414</v>
      </c>
      <c r="H100" s="37">
        <v>403.9</v>
      </c>
      <c r="I100" s="37"/>
      <c r="J100" s="55">
        <f>D100+F100+H100</f>
        <v>1199.1</v>
      </c>
    </row>
    <row r="101" spans="1:10" ht="12.75">
      <c r="A101" s="36"/>
      <c r="B101" s="198" t="s">
        <v>458</v>
      </c>
      <c r="C101" s="198"/>
      <c r="D101" s="198"/>
      <c r="E101" s="198"/>
      <c r="F101" s="198"/>
      <c r="G101" s="198"/>
      <c r="H101" s="198"/>
      <c r="I101" s="198"/>
      <c r="J101" s="198"/>
    </row>
    <row r="102" ht="12.75">
      <c r="B102" s="101"/>
    </row>
    <row r="103" spans="1:2" ht="12.75">
      <c r="A103" s="37"/>
      <c r="B103" s="33" t="s">
        <v>443</v>
      </c>
    </row>
    <row r="104" spans="1:10" ht="12.75">
      <c r="A104" s="37" t="s">
        <v>38</v>
      </c>
      <c r="B104" s="29" t="s">
        <v>79</v>
      </c>
      <c r="C104" s="37" t="s">
        <v>205</v>
      </c>
      <c r="D104" s="120">
        <v>393</v>
      </c>
      <c r="E104" s="37" t="s">
        <v>59</v>
      </c>
      <c r="F104" s="37">
        <v>381</v>
      </c>
      <c r="G104" s="37" t="s">
        <v>60</v>
      </c>
      <c r="H104" s="120">
        <v>352</v>
      </c>
      <c r="I104" s="55"/>
      <c r="J104" s="53">
        <f>H104+F104+D104</f>
        <v>1126</v>
      </c>
    </row>
    <row r="105" spans="1:10" ht="12.75">
      <c r="A105" s="77" t="s">
        <v>51</v>
      </c>
      <c r="B105" s="162" t="s">
        <v>85</v>
      </c>
      <c r="C105" s="40" t="s">
        <v>374</v>
      </c>
      <c r="D105" s="37">
        <v>380</v>
      </c>
      <c r="E105" s="40" t="s">
        <v>373</v>
      </c>
      <c r="F105" s="37">
        <v>379</v>
      </c>
      <c r="G105" s="40" t="s">
        <v>372</v>
      </c>
      <c r="H105" s="37">
        <v>355</v>
      </c>
      <c r="I105" s="37"/>
      <c r="J105" s="53">
        <f>H105+F105+D105</f>
        <v>1114</v>
      </c>
    </row>
    <row r="106" spans="1:10" ht="12.75">
      <c r="A106" s="37" t="s">
        <v>53</v>
      </c>
      <c r="B106" s="158" t="s">
        <v>76</v>
      </c>
      <c r="C106" s="77" t="s">
        <v>61</v>
      </c>
      <c r="D106" s="177">
        <v>375</v>
      </c>
      <c r="E106" s="77" t="s">
        <v>126</v>
      </c>
      <c r="F106" s="177">
        <v>372</v>
      </c>
      <c r="G106" s="77" t="s">
        <v>95</v>
      </c>
      <c r="H106" s="37">
        <v>364</v>
      </c>
      <c r="I106" s="37"/>
      <c r="J106" s="53">
        <f>H106+F106+D106</f>
        <v>1111</v>
      </c>
    </row>
    <row r="107" spans="1:10" ht="12.75">
      <c r="A107" s="37">
        <v>5</v>
      </c>
      <c r="B107" s="29" t="s">
        <v>71</v>
      </c>
      <c r="C107" s="40" t="s">
        <v>64</v>
      </c>
      <c r="D107" s="120">
        <v>372</v>
      </c>
      <c r="E107" s="37" t="s">
        <v>33</v>
      </c>
      <c r="F107" s="120">
        <v>353</v>
      </c>
      <c r="G107" s="37" t="s">
        <v>278</v>
      </c>
      <c r="H107" s="37">
        <v>365</v>
      </c>
      <c r="I107" s="37"/>
      <c r="J107" s="53">
        <f>H107+F107+D107</f>
        <v>1090</v>
      </c>
    </row>
    <row r="108" spans="1:10" ht="12.75">
      <c r="A108" s="36"/>
      <c r="B108" s="199" t="s">
        <v>458</v>
      </c>
      <c r="C108" s="199"/>
      <c r="D108" s="199"/>
      <c r="E108" s="199"/>
      <c r="F108" s="199"/>
      <c r="G108" s="199"/>
      <c r="H108" s="199"/>
      <c r="I108" s="199"/>
      <c r="J108" s="199"/>
    </row>
    <row r="109" spans="1:10" ht="12.75">
      <c r="A109" s="36"/>
      <c r="B109" s="102"/>
      <c r="C109" s="49"/>
      <c r="D109" s="36"/>
      <c r="E109" s="49"/>
      <c r="F109" s="36"/>
      <c r="G109" s="49"/>
      <c r="H109" s="36"/>
      <c r="I109" s="36"/>
      <c r="J109" s="103"/>
    </row>
    <row r="110" spans="1:2" ht="12.75">
      <c r="A110" s="36"/>
      <c r="B110" s="33" t="s">
        <v>402</v>
      </c>
    </row>
    <row r="111" spans="1:10" ht="12.75">
      <c r="A111" s="37">
        <v>1</v>
      </c>
      <c r="B111" s="40" t="s">
        <v>65</v>
      </c>
      <c r="C111" s="40" t="s">
        <v>59</v>
      </c>
      <c r="D111" s="37"/>
      <c r="E111" s="40" t="s">
        <v>205</v>
      </c>
      <c r="F111" s="37">
        <v>380</v>
      </c>
      <c r="G111" s="40" t="s">
        <v>159</v>
      </c>
      <c r="H111" s="37">
        <v>369</v>
      </c>
      <c r="I111" s="37"/>
      <c r="J111" s="120">
        <f>D111+F111+H111</f>
        <v>749</v>
      </c>
    </row>
    <row r="112" spans="1:10" ht="12.75">
      <c r="A112" s="37">
        <v>2</v>
      </c>
      <c r="B112" s="40" t="s">
        <v>85</v>
      </c>
      <c r="C112" s="40" t="s">
        <v>374</v>
      </c>
      <c r="D112" s="37">
        <v>334</v>
      </c>
      <c r="E112" s="40" t="s">
        <v>372</v>
      </c>
      <c r="F112" s="37">
        <v>353</v>
      </c>
      <c r="G112" s="40" t="s">
        <v>373</v>
      </c>
      <c r="H112" s="37">
        <v>372</v>
      </c>
      <c r="I112" s="37"/>
      <c r="J112" s="120">
        <f>D112+F112+H112</f>
        <v>1059</v>
      </c>
    </row>
  </sheetData>
  <sheetProtection/>
  <mergeCells count="5">
    <mergeCell ref="A1:J1"/>
    <mergeCell ref="B96:J96"/>
    <mergeCell ref="B101:J101"/>
    <mergeCell ref="B23:J23"/>
    <mergeCell ref="B108:J10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6:I44"/>
  <sheetViews>
    <sheetView zoomScalePageLayoutView="0" workbookViewId="0" topLeftCell="A13">
      <selection activeCell="F47" sqref="F47"/>
    </sheetView>
  </sheetViews>
  <sheetFormatPr defaultColWidth="11.421875" defaultRowHeight="12.75"/>
  <cols>
    <col min="1" max="1" width="4.8515625" style="0" customWidth="1"/>
    <col min="2" max="2" width="1.1484375" style="0" customWidth="1"/>
    <col min="3" max="3" width="4.28125" style="0" customWidth="1"/>
    <col min="9" max="9" width="19.57421875" style="0" customWidth="1"/>
    <col min="10" max="10" width="4.57421875" style="0" customWidth="1"/>
  </cols>
  <sheetData>
    <row r="26" spans="4:9" ht="25.5">
      <c r="D26" s="196" t="s">
        <v>328</v>
      </c>
      <c r="E26" s="219"/>
      <c r="F26" s="219"/>
      <c r="G26" s="219"/>
      <c r="H26" s="219"/>
      <c r="I26" s="219"/>
    </row>
    <row r="27" ht="12.75" customHeight="1"/>
    <row r="28" ht="10.5" customHeight="1"/>
    <row r="29" spans="3:9" ht="27.75">
      <c r="C29" s="221" t="s">
        <v>483</v>
      </c>
      <c r="D29" s="222"/>
      <c r="E29" s="222"/>
      <c r="F29" s="222"/>
      <c r="G29" s="222"/>
      <c r="H29" s="222"/>
      <c r="I29" s="222"/>
    </row>
    <row r="30" ht="8.25" customHeight="1"/>
    <row r="31" spans="4:9" ht="18">
      <c r="D31" s="220" t="s">
        <v>65</v>
      </c>
      <c r="E31" s="220"/>
      <c r="F31" s="220"/>
      <c r="G31" s="220"/>
      <c r="H31" s="220"/>
      <c r="I31" s="220"/>
    </row>
    <row r="33" spans="4:9" ht="18">
      <c r="D33" s="220" t="s">
        <v>484</v>
      </c>
      <c r="E33" s="220"/>
      <c r="F33" s="220"/>
      <c r="G33" s="220"/>
      <c r="H33" s="220"/>
      <c r="I33" s="220"/>
    </row>
    <row r="34" ht="12.75" customHeight="1"/>
    <row r="36" spans="4:9" ht="27.75">
      <c r="D36" s="217" t="s">
        <v>463</v>
      </c>
      <c r="E36" s="217"/>
      <c r="F36" s="217"/>
      <c r="G36" s="217"/>
      <c r="H36" s="217"/>
      <c r="I36" s="217"/>
    </row>
    <row r="38" ht="18" customHeight="1"/>
    <row r="39" spans="4:9" ht="21" customHeight="1">
      <c r="D39" s="218" t="s">
        <v>485</v>
      </c>
      <c r="E39" s="218"/>
      <c r="F39" s="218"/>
      <c r="G39" s="218"/>
      <c r="H39" s="218"/>
      <c r="I39" s="218"/>
    </row>
    <row r="43" ht="18" customHeight="1">
      <c r="D43" s="5" t="s">
        <v>329</v>
      </c>
    </row>
    <row r="44" spans="8:9" ht="22.5" customHeight="1">
      <c r="H44" s="5"/>
      <c r="I44" t="s">
        <v>109</v>
      </c>
    </row>
  </sheetData>
  <sheetProtection/>
  <mergeCells count="6">
    <mergeCell ref="D36:I36"/>
    <mergeCell ref="D39:I39"/>
    <mergeCell ref="D26:I26"/>
    <mergeCell ref="D31:I31"/>
    <mergeCell ref="D33:I33"/>
    <mergeCell ref="C29:I2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7:L45"/>
  <sheetViews>
    <sheetView zoomScalePageLayoutView="0" workbookViewId="0" topLeftCell="A7">
      <selection activeCell="D31" sqref="D31:J31"/>
    </sheetView>
  </sheetViews>
  <sheetFormatPr defaultColWidth="11.421875" defaultRowHeight="12.75"/>
  <cols>
    <col min="1" max="1" width="3.7109375" style="0" customWidth="1"/>
    <col min="2" max="2" width="6.57421875" style="0" customWidth="1"/>
    <col min="3" max="3" width="5.421875" style="0" customWidth="1"/>
    <col min="10" max="10" width="12.00390625" style="0" customWidth="1"/>
  </cols>
  <sheetData>
    <row r="17" ht="12.75">
      <c r="H17" s="105"/>
    </row>
    <row r="20" ht="6" customHeight="1"/>
    <row r="21" ht="6" customHeight="1"/>
    <row r="22" ht="4.5" customHeight="1"/>
    <row r="26" ht="12.75">
      <c r="L26" s="104"/>
    </row>
    <row r="28" spans="4:10" ht="24.75" customHeight="1">
      <c r="D28" s="196" t="s">
        <v>328</v>
      </c>
      <c r="E28" s="196"/>
      <c r="F28" s="196"/>
      <c r="G28" s="196"/>
      <c r="H28" s="196"/>
      <c r="I28" s="196"/>
      <c r="J28" s="196"/>
    </row>
    <row r="29" ht="8.25" customHeight="1"/>
    <row r="31" spans="4:10" ht="30">
      <c r="D31" s="227" t="s">
        <v>469</v>
      </c>
      <c r="E31" s="227"/>
      <c r="F31" s="227"/>
      <c r="G31" s="227"/>
      <c r="H31" s="227"/>
      <c r="I31" s="227"/>
      <c r="J31" s="227"/>
    </row>
    <row r="32" ht="7.5" customHeight="1"/>
    <row r="33" spans="4:10" ht="19.5" customHeight="1">
      <c r="D33" s="226" t="s">
        <v>482</v>
      </c>
      <c r="E33" s="226"/>
      <c r="F33" s="226"/>
      <c r="G33" s="226"/>
      <c r="H33" s="226"/>
      <c r="I33" s="226"/>
      <c r="J33" s="226"/>
    </row>
    <row r="34" ht="7.5" customHeight="1"/>
    <row r="35" spans="4:10" ht="24" customHeight="1">
      <c r="D35" s="225" t="s">
        <v>481</v>
      </c>
      <c r="E35" s="225"/>
      <c r="F35" s="225"/>
      <c r="G35" s="225"/>
      <c r="H35" s="225"/>
      <c r="I35" s="225"/>
      <c r="J35" s="225"/>
    </row>
    <row r="37" ht="6.75" customHeight="1"/>
    <row r="38" ht="7.5" customHeight="1"/>
    <row r="39" spans="4:10" ht="29.25" customHeight="1">
      <c r="D39" s="224" t="s">
        <v>456</v>
      </c>
      <c r="E39" s="224"/>
      <c r="F39" s="224"/>
      <c r="G39" s="224"/>
      <c r="H39" s="224"/>
      <c r="I39" s="224"/>
      <c r="J39" s="224"/>
    </row>
    <row r="41" spans="4:10" ht="40.5" customHeight="1">
      <c r="D41" s="223" t="s">
        <v>485</v>
      </c>
      <c r="E41" s="223"/>
      <c r="F41" s="223"/>
      <c r="G41" s="223"/>
      <c r="H41" s="223"/>
      <c r="I41" s="223"/>
      <c r="J41" s="223"/>
    </row>
    <row r="43" ht="8.25" customHeight="1"/>
    <row r="44" s="4" customFormat="1" ht="29.25" customHeight="1">
      <c r="D44" s="4" t="s">
        <v>330</v>
      </c>
    </row>
    <row r="45" s="4" customFormat="1" ht="32.25" customHeight="1">
      <c r="I45" s="4" t="s">
        <v>105</v>
      </c>
    </row>
  </sheetData>
  <sheetProtection/>
  <mergeCells count="6">
    <mergeCell ref="D41:J41"/>
    <mergeCell ref="D39:J39"/>
    <mergeCell ref="D35:J35"/>
    <mergeCell ref="D33:J33"/>
    <mergeCell ref="D31:J31"/>
    <mergeCell ref="D28:J28"/>
  </mergeCells>
  <printOptions/>
  <pageMargins left="0.35" right="0.34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">
      <selection activeCell="J85" sqref="J85"/>
    </sheetView>
  </sheetViews>
  <sheetFormatPr defaultColWidth="11.421875" defaultRowHeight="12.75"/>
  <cols>
    <col min="1" max="1" width="4.28125" style="33" customWidth="1"/>
    <col min="2" max="2" width="24.57421875" style="33" customWidth="1"/>
    <col min="3" max="3" width="13.421875" style="33" bestFit="1" customWidth="1"/>
    <col min="4" max="9" width="6.28125" style="33" bestFit="1" customWidth="1"/>
    <col min="10" max="10" width="4.7109375" style="6" customWidth="1"/>
    <col min="11" max="16" width="6.28125" style="33" bestFit="1" customWidth="1"/>
    <col min="17" max="17" width="5.28125" style="6" bestFit="1" customWidth="1"/>
    <col min="18" max="18" width="7.140625" style="6" bestFit="1" customWidth="1"/>
    <col min="19" max="19" width="5.28125" style="33" customWidth="1"/>
    <col min="20" max="20" width="11.421875" style="33" customWidth="1"/>
    <col min="21" max="21" width="20.8515625" style="33" customWidth="1"/>
    <col min="22" max="22" width="20.421875" style="33" bestFit="1" customWidth="1"/>
    <col min="23" max="23" width="7.7109375" style="33" customWidth="1"/>
    <col min="24" max="24" width="16.57421875" style="33" bestFit="1" customWidth="1"/>
    <col min="25" max="25" width="7.8515625" style="33" customWidth="1"/>
    <col min="26" max="26" width="17.7109375" style="33" bestFit="1" customWidth="1"/>
    <col min="27" max="27" width="8.57421875" style="33" customWidth="1"/>
    <col min="28" max="16384" width="11.421875" style="33" customWidth="1"/>
  </cols>
  <sheetData>
    <row r="1" spans="1:18" ht="27.75" customHeight="1">
      <c r="A1" s="228" t="s">
        <v>360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ht="13.5" thickBot="1">
      <c r="B2" s="33" t="s">
        <v>361</v>
      </c>
    </row>
    <row r="3" spans="2:16" ht="13.5" thickBot="1">
      <c r="B3" s="6" t="s">
        <v>34</v>
      </c>
      <c r="D3" s="200" t="s">
        <v>0</v>
      </c>
      <c r="E3" s="201"/>
      <c r="F3" s="201"/>
      <c r="G3" s="201"/>
      <c r="H3" s="201"/>
      <c r="I3" s="202"/>
      <c r="K3" s="200" t="s">
        <v>8</v>
      </c>
      <c r="L3" s="201"/>
      <c r="M3" s="201"/>
      <c r="N3" s="201"/>
      <c r="O3" s="201"/>
      <c r="P3" s="202"/>
    </row>
    <row r="4" spans="1:18" ht="13.5" thickBot="1">
      <c r="A4" s="72" t="s">
        <v>38</v>
      </c>
      <c r="B4" s="47" t="s">
        <v>39</v>
      </c>
      <c r="C4" s="122"/>
      <c r="D4" s="50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2" t="s">
        <v>6</v>
      </c>
      <c r="J4" s="85"/>
      <c r="K4" s="50" t="s">
        <v>1</v>
      </c>
      <c r="L4" s="51" t="s">
        <v>2</v>
      </c>
      <c r="M4" s="51" t="s">
        <v>3</v>
      </c>
      <c r="N4" s="51" t="s">
        <v>4</v>
      </c>
      <c r="O4" s="51" t="s">
        <v>5</v>
      </c>
      <c r="P4" s="52" t="s">
        <v>6</v>
      </c>
      <c r="Q4" s="90"/>
      <c r="R4" s="91" t="s">
        <v>7</v>
      </c>
    </row>
    <row r="5" spans="1:18" ht="12.75">
      <c r="A5" s="123"/>
      <c r="B5" s="164" t="s">
        <v>101</v>
      </c>
      <c r="C5" s="124" t="s">
        <v>102</v>
      </c>
      <c r="D5" s="108">
        <v>50</v>
      </c>
      <c r="E5" s="172">
        <v>50</v>
      </c>
      <c r="F5" s="172">
        <v>50</v>
      </c>
      <c r="G5" s="172">
        <v>49</v>
      </c>
      <c r="H5" s="172">
        <v>50</v>
      </c>
      <c r="I5" s="173">
        <v>50</v>
      </c>
      <c r="J5" s="86">
        <f aca="true" t="shared" si="0" ref="J5:J43">I5+H5+G5+F5+E5+D5</f>
        <v>299</v>
      </c>
      <c r="K5" s="108">
        <v>49</v>
      </c>
      <c r="L5" s="108">
        <v>49</v>
      </c>
      <c r="M5" s="108">
        <v>49</v>
      </c>
      <c r="N5" s="108">
        <v>50</v>
      </c>
      <c r="O5" s="108">
        <v>48</v>
      </c>
      <c r="P5" s="108">
        <v>50</v>
      </c>
      <c r="Q5" s="82">
        <f aca="true" t="shared" si="1" ref="Q5:Q43">P5+O5+N5+M5+L5+K5</f>
        <v>295</v>
      </c>
      <c r="R5" s="82">
        <f aca="true" t="shared" si="2" ref="R5:R43">Q5+J5</f>
        <v>594</v>
      </c>
    </row>
    <row r="6" spans="1:18" ht="12.75">
      <c r="A6" s="37">
        <v>2</v>
      </c>
      <c r="B6" s="167" t="s">
        <v>119</v>
      </c>
      <c r="C6" s="125" t="s">
        <v>102</v>
      </c>
      <c r="D6" s="15">
        <v>49</v>
      </c>
      <c r="E6" s="15">
        <v>49</v>
      </c>
      <c r="F6" s="15">
        <v>49</v>
      </c>
      <c r="G6" s="15">
        <v>48</v>
      </c>
      <c r="H6" s="126">
        <v>49</v>
      </c>
      <c r="I6" s="15">
        <v>50</v>
      </c>
      <c r="J6" s="86">
        <f t="shared" si="0"/>
        <v>294</v>
      </c>
      <c r="K6" s="15">
        <v>50</v>
      </c>
      <c r="L6" s="15">
        <v>49</v>
      </c>
      <c r="M6" s="15">
        <v>49</v>
      </c>
      <c r="N6" s="15">
        <v>49</v>
      </c>
      <c r="O6" s="15">
        <v>50</v>
      </c>
      <c r="P6" s="15">
        <v>48</v>
      </c>
      <c r="Q6" s="82">
        <f t="shared" si="1"/>
        <v>295</v>
      </c>
      <c r="R6" s="82">
        <f t="shared" si="2"/>
        <v>589</v>
      </c>
    </row>
    <row r="7" spans="1:19" ht="12.75">
      <c r="A7" s="37">
        <v>3</v>
      </c>
      <c r="B7" s="34" t="s">
        <v>74</v>
      </c>
      <c r="C7" s="125" t="s">
        <v>11</v>
      </c>
      <c r="D7" s="37">
        <v>49</v>
      </c>
      <c r="E7" s="37">
        <v>50</v>
      </c>
      <c r="F7" s="37">
        <v>49</v>
      </c>
      <c r="G7" s="37">
        <v>47</v>
      </c>
      <c r="H7" s="37">
        <v>48</v>
      </c>
      <c r="I7" s="37">
        <v>48</v>
      </c>
      <c r="J7" s="86">
        <f t="shared" si="0"/>
        <v>291</v>
      </c>
      <c r="K7" s="37">
        <v>50</v>
      </c>
      <c r="L7" s="37">
        <v>49</v>
      </c>
      <c r="M7" s="37">
        <v>49</v>
      </c>
      <c r="N7" s="37">
        <v>48</v>
      </c>
      <c r="O7" s="37">
        <v>50</v>
      </c>
      <c r="P7" s="37">
        <v>47</v>
      </c>
      <c r="Q7" s="82">
        <f t="shared" si="1"/>
        <v>293</v>
      </c>
      <c r="R7" s="82">
        <f t="shared" si="2"/>
        <v>584</v>
      </c>
      <c r="S7" s="106">
        <v>97</v>
      </c>
    </row>
    <row r="8" spans="1:19" ht="12.75">
      <c r="A8" s="37">
        <v>4</v>
      </c>
      <c r="B8" s="34" t="s">
        <v>228</v>
      </c>
      <c r="C8" s="80" t="s">
        <v>11</v>
      </c>
      <c r="D8" s="108">
        <v>49</v>
      </c>
      <c r="E8" s="15">
        <v>49</v>
      </c>
      <c r="F8" s="15">
        <v>48</v>
      </c>
      <c r="G8" s="15">
        <v>47</v>
      </c>
      <c r="H8" s="15">
        <v>50</v>
      </c>
      <c r="I8" s="15">
        <v>49</v>
      </c>
      <c r="J8" s="86">
        <f t="shared" si="0"/>
        <v>292</v>
      </c>
      <c r="K8" s="15">
        <v>48</v>
      </c>
      <c r="L8" s="15">
        <v>50</v>
      </c>
      <c r="M8" s="15">
        <v>50</v>
      </c>
      <c r="N8" s="15">
        <v>48</v>
      </c>
      <c r="O8" s="15">
        <v>48</v>
      </c>
      <c r="P8" s="15">
        <v>48</v>
      </c>
      <c r="Q8" s="82">
        <f t="shared" si="1"/>
        <v>292</v>
      </c>
      <c r="R8" s="82">
        <f t="shared" si="2"/>
        <v>584</v>
      </c>
      <c r="S8" s="194">
        <v>96</v>
      </c>
    </row>
    <row r="9" spans="1:18" ht="12.75">
      <c r="A9" s="37">
        <v>5</v>
      </c>
      <c r="B9" s="34" t="s">
        <v>423</v>
      </c>
      <c r="C9" s="165" t="s">
        <v>307</v>
      </c>
      <c r="D9" s="37">
        <v>49</v>
      </c>
      <c r="E9" s="37">
        <v>50</v>
      </c>
      <c r="F9" s="37">
        <v>50</v>
      </c>
      <c r="G9" s="37">
        <v>48</v>
      </c>
      <c r="H9" s="37">
        <v>48</v>
      </c>
      <c r="I9" s="37">
        <v>48</v>
      </c>
      <c r="J9" s="86">
        <f t="shared" si="0"/>
        <v>293</v>
      </c>
      <c r="K9" s="37">
        <v>45</v>
      </c>
      <c r="L9" s="37">
        <v>49</v>
      </c>
      <c r="M9" s="37">
        <v>50</v>
      </c>
      <c r="N9" s="37">
        <v>48</v>
      </c>
      <c r="O9" s="37">
        <v>48</v>
      </c>
      <c r="P9" s="37">
        <v>48</v>
      </c>
      <c r="Q9" s="82">
        <f t="shared" si="1"/>
        <v>288</v>
      </c>
      <c r="R9" s="82">
        <f t="shared" si="2"/>
        <v>581</v>
      </c>
    </row>
    <row r="10" spans="1:18" ht="12.75">
      <c r="A10" s="37">
        <v>6</v>
      </c>
      <c r="B10" s="34" t="s">
        <v>196</v>
      </c>
      <c r="C10" s="124" t="s">
        <v>11</v>
      </c>
      <c r="D10" s="37">
        <v>49</v>
      </c>
      <c r="E10" s="37">
        <v>50</v>
      </c>
      <c r="F10" s="37">
        <v>49</v>
      </c>
      <c r="G10" s="37">
        <v>49</v>
      </c>
      <c r="H10" s="79">
        <v>49</v>
      </c>
      <c r="I10" s="37">
        <v>50</v>
      </c>
      <c r="J10" s="86">
        <f t="shared" si="0"/>
        <v>296</v>
      </c>
      <c r="K10" s="37">
        <v>44</v>
      </c>
      <c r="L10" s="37">
        <v>47</v>
      </c>
      <c r="M10" s="37">
        <v>47</v>
      </c>
      <c r="N10" s="37">
        <v>48</v>
      </c>
      <c r="O10" s="37">
        <v>47</v>
      </c>
      <c r="P10" s="37">
        <v>48</v>
      </c>
      <c r="Q10" s="82">
        <f t="shared" si="1"/>
        <v>281</v>
      </c>
      <c r="R10" s="82">
        <f t="shared" si="2"/>
        <v>577</v>
      </c>
    </row>
    <row r="11" spans="1:18" ht="12.75">
      <c r="A11" s="37">
        <v>7</v>
      </c>
      <c r="B11" s="34" t="s">
        <v>162</v>
      </c>
      <c r="C11" s="129" t="s">
        <v>47</v>
      </c>
      <c r="D11" s="15">
        <v>48</v>
      </c>
      <c r="E11" s="15">
        <v>49</v>
      </c>
      <c r="F11" s="15">
        <v>48</v>
      </c>
      <c r="G11" s="15">
        <v>48</v>
      </c>
      <c r="H11" s="126">
        <v>45</v>
      </c>
      <c r="I11" s="15">
        <v>49</v>
      </c>
      <c r="J11" s="86">
        <f t="shared" si="0"/>
        <v>287</v>
      </c>
      <c r="K11" s="15">
        <v>50</v>
      </c>
      <c r="L11" s="15">
        <v>50</v>
      </c>
      <c r="M11" s="82">
        <v>48</v>
      </c>
      <c r="N11" s="82">
        <v>48</v>
      </c>
      <c r="O11" s="82">
        <v>47</v>
      </c>
      <c r="P11" s="82">
        <v>47</v>
      </c>
      <c r="Q11" s="82">
        <f t="shared" si="1"/>
        <v>290</v>
      </c>
      <c r="R11" s="82">
        <f t="shared" si="2"/>
        <v>577</v>
      </c>
    </row>
    <row r="12" spans="1:18" ht="12.75">
      <c r="A12" s="37">
        <v>8</v>
      </c>
      <c r="B12" s="34" t="s">
        <v>141</v>
      </c>
      <c r="C12" s="129" t="s">
        <v>47</v>
      </c>
      <c r="D12" s="15">
        <v>49</v>
      </c>
      <c r="E12" s="15">
        <v>49</v>
      </c>
      <c r="F12" s="15">
        <v>49</v>
      </c>
      <c r="G12" s="15">
        <v>48</v>
      </c>
      <c r="H12" s="126">
        <v>49</v>
      </c>
      <c r="I12" s="15">
        <v>47</v>
      </c>
      <c r="J12" s="86">
        <f t="shared" si="0"/>
        <v>291</v>
      </c>
      <c r="K12" s="15">
        <v>50</v>
      </c>
      <c r="L12" s="15">
        <v>47</v>
      </c>
      <c r="M12" s="15">
        <v>45</v>
      </c>
      <c r="N12" s="15">
        <v>47</v>
      </c>
      <c r="O12" s="15">
        <v>48</v>
      </c>
      <c r="P12" s="15">
        <v>48</v>
      </c>
      <c r="Q12" s="82">
        <f t="shared" si="1"/>
        <v>285</v>
      </c>
      <c r="R12" s="82">
        <f t="shared" si="2"/>
        <v>576</v>
      </c>
    </row>
    <row r="13" spans="1:18" ht="12.75">
      <c r="A13" s="37">
        <v>9</v>
      </c>
      <c r="B13" s="34" t="s">
        <v>244</v>
      </c>
      <c r="C13" s="34" t="s">
        <v>102</v>
      </c>
      <c r="D13" s="37">
        <v>47</v>
      </c>
      <c r="E13" s="37">
        <v>50</v>
      </c>
      <c r="F13" s="37">
        <v>48</v>
      </c>
      <c r="G13" s="37">
        <v>49</v>
      </c>
      <c r="H13" s="37">
        <v>47</v>
      </c>
      <c r="I13" s="37">
        <v>48</v>
      </c>
      <c r="J13" s="82">
        <f t="shared" si="0"/>
        <v>289</v>
      </c>
      <c r="K13" s="37">
        <v>48</v>
      </c>
      <c r="L13" s="37">
        <v>47</v>
      </c>
      <c r="M13" s="37">
        <v>48</v>
      </c>
      <c r="N13" s="37">
        <v>47</v>
      </c>
      <c r="O13" s="37">
        <v>46</v>
      </c>
      <c r="P13" s="37">
        <v>50</v>
      </c>
      <c r="Q13" s="82">
        <f t="shared" si="1"/>
        <v>286</v>
      </c>
      <c r="R13" s="82">
        <f t="shared" si="2"/>
        <v>575</v>
      </c>
    </row>
    <row r="14" spans="1:18" ht="12.75">
      <c r="A14" s="37">
        <v>10</v>
      </c>
      <c r="B14" s="34" t="s">
        <v>417</v>
      </c>
      <c r="C14" s="124" t="s">
        <v>26</v>
      </c>
      <c r="D14" s="37">
        <v>50</v>
      </c>
      <c r="E14" s="37">
        <v>49</v>
      </c>
      <c r="F14" s="37">
        <v>48</v>
      </c>
      <c r="G14" s="37">
        <v>47</v>
      </c>
      <c r="H14" s="37">
        <v>47</v>
      </c>
      <c r="I14" s="37">
        <v>48</v>
      </c>
      <c r="J14" s="86">
        <f t="shared" si="0"/>
        <v>289</v>
      </c>
      <c r="K14" s="37">
        <v>48</v>
      </c>
      <c r="L14" s="37">
        <v>44</v>
      </c>
      <c r="M14" s="37">
        <v>46</v>
      </c>
      <c r="N14" s="37">
        <v>48</v>
      </c>
      <c r="O14" s="37">
        <v>50</v>
      </c>
      <c r="P14" s="37">
        <v>48</v>
      </c>
      <c r="Q14" s="82">
        <f t="shared" si="1"/>
        <v>284</v>
      </c>
      <c r="R14" s="82">
        <f t="shared" si="2"/>
        <v>573</v>
      </c>
    </row>
    <row r="15" spans="1:18" ht="12.75">
      <c r="A15" s="37">
        <v>12</v>
      </c>
      <c r="B15" s="34" t="s">
        <v>86</v>
      </c>
      <c r="C15" s="124" t="s">
        <v>47</v>
      </c>
      <c r="D15" s="37">
        <v>49</v>
      </c>
      <c r="E15" s="37">
        <v>49</v>
      </c>
      <c r="F15" s="37">
        <v>49</v>
      </c>
      <c r="G15" s="37">
        <v>48</v>
      </c>
      <c r="H15" s="37">
        <v>49</v>
      </c>
      <c r="I15" s="37">
        <v>50</v>
      </c>
      <c r="J15" s="86">
        <f t="shared" si="0"/>
        <v>294</v>
      </c>
      <c r="K15" s="37">
        <v>40</v>
      </c>
      <c r="L15" s="37">
        <v>46</v>
      </c>
      <c r="M15" s="81">
        <v>49</v>
      </c>
      <c r="N15" s="81">
        <v>49</v>
      </c>
      <c r="O15" s="81">
        <v>46</v>
      </c>
      <c r="P15" s="81">
        <v>47</v>
      </c>
      <c r="Q15" s="82">
        <f t="shared" si="1"/>
        <v>277</v>
      </c>
      <c r="R15" s="82">
        <f t="shared" si="2"/>
        <v>571</v>
      </c>
    </row>
    <row r="16" spans="1:18" ht="12.75">
      <c r="A16" s="37">
        <v>13</v>
      </c>
      <c r="B16" s="34" t="s">
        <v>246</v>
      </c>
      <c r="C16" s="34" t="s">
        <v>102</v>
      </c>
      <c r="D16" s="37">
        <v>48</v>
      </c>
      <c r="E16" s="37">
        <v>48</v>
      </c>
      <c r="F16" s="37">
        <v>48</v>
      </c>
      <c r="G16" s="37">
        <v>48</v>
      </c>
      <c r="H16" s="37">
        <v>49</v>
      </c>
      <c r="I16" s="37">
        <v>47</v>
      </c>
      <c r="J16" s="86">
        <f t="shared" si="0"/>
        <v>288</v>
      </c>
      <c r="K16" s="37">
        <v>47</v>
      </c>
      <c r="L16" s="37">
        <v>48</v>
      </c>
      <c r="M16" s="37">
        <v>48</v>
      </c>
      <c r="N16" s="37">
        <v>45</v>
      </c>
      <c r="O16" s="37">
        <v>48</v>
      </c>
      <c r="P16" s="37">
        <v>46</v>
      </c>
      <c r="Q16" s="82">
        <f t="shared" si="1"/>
        <v>282</v>
      </c>
      <c r="R16" s="82">
        <f t="shared" si="2"/>
        <v>570</v>
      </c>
    </row>
    <row r="17" spans="1:18" ht="12.75">
      <c r="A17" s="37">
        <v>15</v>
      </c>
      <c r="B17" s="34" t="s">
        <v>369</v>
      </c>
      <c r="C17" s="34" t="s">
        <v>22</v>
      </c>
      <c r="D17" s="37">
        <v>48</v>
      </c>
      <c r="E17" s="37">
        <v>47</v>
      </c>
      <c r="F17" s="37">
        <v>49</v>
      </c>
      <c r="G17" s="37">
        <v>49</v>
      </c>
      <c r="H17" s="37">
        <v>45</v>
      </c>
      <c r="I17" s="37">
        <v>49</v>
      </c>
      <c r="J17" s="86">
        <f t="shared" si="0"/>
        <v>287</v>
      </c>
      <c r="K17" s="37">
        <v>48</v>
      </c>
      <c r="L17" s="37">
        <v>49</v>
      </c>
      <c r="M17" s="37">
        <v>47</v>
      </c>
      <c r="N17" s="37">
        <v>46</v>
      </c>
      <c r="O17" s="37">
        <v>46</v>
      </c>
      <c r="P17" s="37">
        <v>46</v>
      </c>
      <c r="Q17" s="82">
        <f t="shared" si="1"/>
        <v>282</v>
      </c>
      <c r="R17" s="82">
        <f t="shared" si="2"/>
        <v>569</v>
      </c>
    </row>
    <row r="18" spans="1:18" ht="12.75">
      <c r="A18" s="37">
        <v>16</v>
      </c>
      <c r="B18" s="31" t="s">
        <v>229</v>
      </c>
      <c r="C18" s="31" t="s">
        <v>11</v>
      </c>
      <c r="D18" s="15">
        <v>48</v>
      </c>
      <c r="E18" s="15">
        <v>50</v>
      </c>
      <c r="F18" s="15">
        <v>49</v>
      </c>
      <c r="G18" s="15">
        <v>49</v>
      </c>
      <c r="H18" s="15">
        <v>50</v>
      </c>
      <c r="I18" s="15">
        <v>49</v>
      </c>
      <c r="J18" s="86">
        <f t="shared" si="0"/>
        <v>295</v>
      </c>
      <c r="K18" s="15">
        <v>45</v>
      </c>
      <c r="L18" s="15">
        <v>48</v>
      </c>
      <c r="M18" s="15">
        <v>47</v>
      </c>
      <c r="N18" s="15">
        <v>42</v>
      </c>
      <c r="O18" s="82">
        <v>46</v>
      </c>
      <c r="P18" s="82">
        <v>46</v>
      </c>
      <c r="Q18" s="82">
        <f t="shared" si="1"/>
        <v>274</v>
      </c>
      <c r="R18" s="82">
        <f t="shared" si="2"/>
        <v>569</v>
      </c>
    </row>
    <row r="19" spans="1:18" ht="12.75">
      <c r="A19" s="37">
        <v>17</v>
      </c>
      <c r="B19" s="34" t="s">
        <v>264</v>
      </c>
      <c r="C19" s="34" t="s">
        <v>179</v>
      </c>
      <c r="D19" s="37">
        <v>49</v>
      </c>
      <c r="E19" s="37">
        <v>47</v>
      </c>
      <c r="F19" s="37">
        <v>47</v>
      </c>
      <c r="G19" s="37">
        <v>48</v>
      </c>
      <c r="H19" s="37">
        <v>49</v>
      </c>
      <c r="I19" s="37">
        <v>48</v>
      </c>
      <c r="J19" s="86">
        <f t="shared" si="0"/>
        <v>288</v>
      </c>
      <c r="K19" s="37">
        <v>43</v>
      </c>
      <c r="L19" s="37">
        <v>47</v>
      </c>
      <c r="M19" s="37">
        <v>47</v>
      </c>
      <c r="N19" s="37">
        <v>47</v>
      </c>
      <c r="O19" s="37">
        <v>49</v>
      </c>
      <c r="P19" s="37">
        <v>45</v>
      </c>
      <c r="Q19" s="82">
        <f t="shared" si="1"/>
        <v>278</v>
      </c>
      <c r="R19" s="82">
        <f t="shared" si="2"/>
        <v>566</v>
      </c>
    </row>
    <row r="20" spans="1:18" ht="12.75">
      <c r="A20" s="37">
        <v>18</v>
      </c>
      <c r="B20" s="34" t="s">
        <v>156</v>
      </c>
      <c r="C20" s="34" t="s">
        <v>11</v>
      </c>
      <c r="D20" s="37">
        <v>50</v>
      </c>
      <c r="E20" s="37">
        <v>47</v>
      </c>
      <c r="F20" s="37">
        <v>47</v>
      </c>
      <c r="G20" s="37">
        <v>50</v>
      </c>
      <c r="H20" s="37">
        <v>48</v>
      </c>
      <c r="I20" s="37">
        <v>47</v>
      </c>
      <c r="J20" s="82">
        <f t="shared" si="0"/>
        <v>289</v>
      </c>
      <c r="K20" s="37">
        <v>46</v>
      </c>
      <c r="L20" s="37">
        <v>47</v>
      </c>
      <c r="M20" s="37">
        <v>44</v>
      </c>
      <c r="N20" s="37">
        <v>47</v>
      </c>
      <c r="O20" s="37">
        <v>47</v>
      </c>
      <c r="P20" s="37">
        <v>44</v>
      </c>
      <c r="Q20" s="82">
        <f t="shared" si="1"/>
        <v>275</v>
      </c>
      <c r="R20" s="82">
        <f t="shared" si="2"/>
        <v>564</v>
      </c>
    </row>
    <row r="21" spans="1:18" ht="12.75">
      <c r="A21" s="37">
        <v>19</v>
      </c>
      <c r="B21" s="31" t="s">
        <v>310</v>
      </c>
      <c r="C21" s="31" t="s">
        <v>116</v>
      </c>
      <c r="D21" s="15">
        <v>45</v>
      </c>
      <c r="E21" s="15">
        <v>48</v>
      </c>
      <c r="F21" s="15">
        <v>46</v>
      </c>
      <c r="G21" s="15">
        <v>47</v>
      </c>
      <c r="H21" s="15">
        <v>47</v>
      </c>
      <c r="I21" s="15">
        <v>49</v>
      </c>
      <c r="J21" s="86">
        <f t="shared" si="0"/>
        <v>282</v>
      </c>
      <c r="K21" s="15">
        <v>49</v>
      </c>
      <c r="L21" s="15">
        <v>47</v>
      </c>
      <c r="M21" s="15">
        <v>48</v>
      </c>
      <c r="N21" s="15">
        <v>47</v>
      </c>
      <c r="O21" s="15">
        <v>46</v>
      </c>
      <c r="P21" s="15">
        <v>45</v>
      </c>
      <c r="Q21" s="82">
        <f t="shared" si="1"/>
        <v>282</v>
      </c>
      <c r="R21" s="82">
        <f t="shared" si="2"/>
        <v>564</v>
      </c>
    </row>
    <row r="22" spans="1:18" ht="14.25" customHeight="1">
      <c r="A22" s="37">
        <v>21</v>
      </c>
      <c r="B22" s="34" t="s">
        <v>424</v>
      </c>
      <c r="C22" s="34" t="s">
        <v>26</v>
      </c>
      <c r="D22" s="37">
        <v>49</v>
      </c>
      <c r="E22" s="37">
        <v>47</v>
      </c>
      <c r="F22" s="37">
        <v>47</v>
      </c>
      <c r="G22" s="37">
        <v>46</v>
      </c>
      <c r="H22" s="37">
        <v>47</v>
      </c>
      <c r="I22" s="37">
        <v>49</v>
      </c>
      <c r="J22" s="86">
        <f t="shared" si="0"/>
        <v>285</v>
      </c>
      <c r="K22" s="37">
        <v>47</v>
      </c>
      <c r="L22" s="37">
        <v>45</v>
      </c>
      <c r="M22" s="37">
        <v>45</v>
      </c>
      <c r="N22" s="37">
        <v>47</v>
      </c>
      <c r="O22" s="37">
        <v>44</v>
      </c>
      <c r="P22" s="37">
        <v>48</v>
      </c>
      <c r="Q22" s="82">
        <f t="shared" si="1"/>
        <v>276</v>
      </c>
      <c r="R22" s="82">
        <f t="shared" si="2"/>
        <v>561</v>
      </c>
    </row>
    <row r="23" spans="1:18" ht="14.25" customHeight="1">
      <c r="A23" s="37">
        <v>22</v>
      </c>
      <c r="B23" s="34" t="s">
        <v>225</v>
      </c>
      <c r="C23" s="34" t="s">
        <v>11</v>
      </c>
      <c r="D23" s="15">
        <v>47</v>
      </c>
      <c r="E23" s="15">
        <v>49</v>
      </c>
      <c r="F23" s="15">
        <v>50</v>
      </c>
      <c r="G23" s="15">
        <v>38</v>
      </c>
      <c r="H23" s="15">
        <v>44</v>
      </c>
      <c r="I23" s="15">
        <v>47</v>
      </c>
      <c r="J23" s="86">
        <f t="shared" si="0"/>
        <v>275</v>
      </c>
      <c r="K23" s="15">
        <v>47</v>
      </c>
      <c r="L23" s="15">
        <v>44</v>
      </c>
      <c r="M23" s="15">
        <v>48</v>
      </c>
      <c r="N23" s="15">
        <v>46</v>
      </c>
      <c r="O23" s="15">
        <v>49</v>
      </c>
      <c r="P23" s="15">
        <v>48</v>
      </c>
      <c r="Q23" s="82">
        <f t="shared" si="1"/>
        <v>282</v>
      </c>
      <c r="R23" s="82">
        <f t="shared" si="2"/>
        <v>557</v>
      </c>
    </row>
    <row r="24" spans="1:18" ht="14.25" customHeight="1">
      <c r="A24" s="37">
        <v>23</v>
      </c>
      <c r="B24" s="34" t="s">
        <v>233</v>
      </c>
      <c r="C24" s="38" t="s">
        <v>22</v>
      </c>
      <c r="D24" s="15">
        <v>49</v>
      </c>
      <c r="E24" s="15">
        <v>48</v>
      </c>
      <c r="F24" s="15">
        <v>48</v>
      </c>
      <c r="G24" s="15">
        <v>47</v>
      </c>
      <c r="H24" s="15">
        <v>46</v>
      </c>
      <c r="I24" s="15">
        <v>47</v>
      </c>
      <c r="J24" s="86">
        <f t="shared" si="0"/>
        <v>285</v>
      </c>
      <c r="K24" s="15">
        <v>45</v>
      </c>
      <c r="L24" s="15">
        <v>47</v>
      </c>
      <c r="M24" s="15">
        <v>38</v>
      </c>
      <c r="N24" s="15">
        <v>49</v>
      </c>
      <c r="O24" s="15">
        <v>44</v>
      </c>
      <c r="P24" s="15">
        <v>49</v>
      </c>
      <c r="Q24" s="82">
        <f t="shared" si="1"/>
        <v>272</v>
      </c>
      <c r="R24" s="82">
        <f t="shared" si="2"/>
        <v>557</v>
      </c>
    </row>
    <row r="25" spans="1:18" ht="14.25" customHeight="1">
      <c r="A25" s="37">
        <v>24</v>
      </c>
      <c r="B25" s="34" t="s">
        <v>197</v>
      </c>
      <c r="C25" s="124" t="s">
        <v>26</v>
      </c>
      <c r="D25" s="37">
        <v>48</v>
      </c>
      <c r="E25" s="37">
        <v>45</v>
      </c>
      <c r="F25" s="37">
        <v>48</v>
      </c>
      <c r="G25" s="37">
        <v>48</v>
      </c>
      <c r="H25" s="37">
        <v>49</v>
      </c>
      <c r="I25" s="37">
        <v>45</v>
      </c>
      <c r="J25" s="86">
        <f t="shared" si="0"/>
        <v>283</v>
      </c>
      <c r="K25" s="37">
        <v>45</v>
      </c>
      <c r="L25" s="37">
        <v>45</v>
      </c>
      <c r="M25" s="37">
        <v>45</v>
      </c>
      <c r="N25" s="37">
        <v>44</v>
      </c>
      <c r="O25" s="37">
        <v>47</v>
      </c>
      <c r="P25" s="37">
        <v>48</v>
      </c>
      <c r="Q25" s="82">
        <f t="shared" si="1"/>
        <v>274</v>
      </c>
      <c r="R25" s="82">
        <f t="shared" si="2"/>
        <v>557</v>
      </c>
    </row>
    <row r="26" spans="1:18" ht="14.25" customHeight="1">
      <c r="A26" s="37">
        <v>25</v>
      </c>
      <c r="B26" s="34" t="s">
        <v>444</v>
      </c>
      <c r="C26" s="124" t="s">
        <v>22</v>
      </c>
      <c r="D26" s="37">
        <v>45</v>
      </c>
      <c r="E26" s="37">
        <v>45</v>
      </c>
      <c r="F26" s="37">
        <v>46</v>
      </c>
      <c r="G26" s="37">
        <v>45</v>
      </c>
      <c r="H26" s="37">
        <v>48</v>
      </c>
      <c r="I26" s="37">
        <v>50</v>
      </c>
      <c r="J26" s="86">
        <f t="shared" si="0"/>
        <v>279</v>
      </c>
      <c r="K26" s="37">
        <v>44</v>
      </c>
      <c r="L26" s="37">
        <v>46</v>
      </c>
      <c r="M26" s="37">
        <v>47</v>
      </c>
      <c r="N26" s="37">
        <v>45</v>
      </c>
      <c r="O26" s="37">
        <v>47</v>
      </c>
      <c r="P26" s="37">
        <v>47</v>
      </c>
      <c r="Q26" s="82">
        <f t="shared" si="1"/>
        <v>276</v>
      </c>
      <c r="R26" s="82">
        <f t="shared" si="2"/>
        <v>555</v>
      </c>
    </row>
    <row r="27" spans="1:18" ht="14.25" customHeight="1">
      <c r="A27" s="37">
        <v>26</v>
      </c>
      <c r="B27" s="34" t="s">
        <v>399</v>
      </c>
      <c r="C27" s="124" t="s">
        <v>62</v>
      </c>
      <c r="D27" s="37">
        <v>48</v>
      </c>
      <c r="E27" s="37">
        <v>47</v>
      </c>
      <c r="F27" s="37">
        <v>47</v>
      </c>
      <c r="G27" s="37">
        <v>48</v>
      </c>
      <c r="H27" s="37">
        <v>47</v>
      </c>
      <c r="I27" s="37">
        <v>39</v>
      </c>
      <c r="J27" s="86">
        <f t="shared" si="0"/>
        <v>276</v>
      </c>
      <c r="K27" s="37">
        <v>45</v>
      </c>
      <c r="L27" s="37">
        <v>47</v>
      </c>
      <c r="M27" s="37">
        <v>47</v>
      </c>
      <c r="N27" s="37">
        <v>46</v>
      </c>
      <c r="O27" s="37">
        <v>49</v>
      </c>
      <c r="P27" s="37">
        <v>44</v>
      </c>
      <c r="Q27" s="82">
        <f t="shared" si="1"/>
        <v>278</v>
      </c>
      <c r="R27" s="82">
        <f t="shared" si="2"/>
        <v>554</v>
      </c>
    </row>
    <row r="28" spans="1:18" ht="14.25" customHeight="1">
      <c r="A28" s="37">
        <v>29</v>
      </c>
      <c r="B28" s="34" t="s">
        <v>381</v>
      </c>
      <c r="C28" s="34" t="s">
        <v>383</v>
      </c>
      <c r="D28" s="37">
        <v>46</v>
      </c>
      <c r="E28" s="37">
        <v>47</v>
      </c>
      <c r="F28" s="37">
        <v>46</v>
      </c>
      <c r="G28" s="37">
        <v>47</v>
      </c>
      <c r="H28" s="37">
        <v>47</v>
      </c>
      <c r="I28" s="37">
        <v>49</v>
      </c>
      <c r="J28" s="86">
        <f t="shared" si="0"/>
        <v>282</v>
      </c>
      <c r="K28" s="37">
        <v>44</v>
      </c>
      <c r="L28" s="37">
        <v>44</v>
      </c>
      <c r="M28" s="37">
        <v>45</v>
      </c>
      <c r="N28" s="37">
        <v>47</v>
      </c>
      <c r="O28" s="37">
        <v>42</v>
      </c>
      <c r="P28" s="37">
        <v>47</v>
      </c>
      <c r="Q28" s="82">
        <f t="shared" si="1"/>
        <v>269</v>
      </c>
      <c r="R28" s="82">
        <f t="shared" si="2"/>
        <v>551</v>
      </c>
    </row>
    <row r="29" spans="1:18" ht="14.25" customHeight="1">
      <c r="A29" s="37">
        <v>30</v>
      </c>
      <c r="B29" s="31" t="s">
        <v>397</v>
      </c>
      <c r="C29" s="29" t="s">
        <v>62</v>
      </c>
      <c r="D29" s="37">
        <v>48</v>
      </c>
      <c r="E29" s="37">
        <v>49</v>
      </c>
      <c r="F29" s="37">
        <v>46</v>
      </c>
      <c r="G29" s="37">
        <v>47</v>
      </c>
      <c r="H29" s="37">
        <v>48</v>
      </c>
      <c r="I29" s="37">
        <v>44</v>
      </c>
      <c r="J29" s="86">
        <f t="shared" si="0"/>
        <v>282</v>
      </c>
      <c r="K29" s="37">
        <v>48</v>
      </c>
      <c r="L29" s="37">
        <v>40</v>
      </c>
      <c r="M29" s="37">
        <v>43</v>
      </c>
      <c r="N29" s="37">
        <v>41</v>
      </c>
      <c r="O29" s="37">
        <v>48</v>
      </c>
      <c r="P29" s="37">
        <v>46</v>
      </c>
      <c r="Q29" s="82">
        <f t="shared" si="1"/>
        <v>266</v>
      </c>
      <c r="R29" s="82">
        <f t="shared" si="2"/>
        <v>548</v>
      </c>
    </row>
    <row r="30" spans="1:18" ht="14.25" customHeight="1">
      <c r="A30" s="37">
        <v>31</v>
      </c>
      <c r="B30" s="34" t="s">
        <v>382</v>
      </c>
      <c r="C30" s="34" t="s">
        <v>383</v>
      </c>
      <c r="D30" s="37">
        <v>42</v>
      </c>
      <c r="E30" s="37">
        <v>42</v>
      </c>
      <c r="F30" s="37">
        <v>42</v>
      </c>
      <c r="G30" s="37">
        <v>47</v>
      </c>
      <c r="H30" s="37">
        <v>46</v>
      </c>
      <c r="I30" s="37">
        <v>46</v>
      </c>
      <c r="J30" s="86">
        <f t="shared" si="0"/>
        <v>265</v>
      </c>
      <c r="K30" s="37">
        <v>47</v>
      </c>
      <c r="L30" s="37">
        <v>45</v>
      </c>
      <c r="M30" s="37">
        <v>49</v>
      </c>
      <c r="N30" s="37">
        <v>48</v>
      </c>
      <c r="O30" s="37">
        <v>47</v>
      </c>
      <c r="P30" s="37">
        <v>46</v>
      </c>
      <c r="Q30" s="82">
        <f t="shared" si="1"/>
        <v>282</v>
      </c>
      <c r="R30" s="82">
        <f t="shared" si="2"/>
        <v>547</v>
      </c>
    </row>
    <row r="31" spans="1:18" ht="14.25" customHeight="1">
      <c r="A31" s="37">
        <v>32</v>
      </c>
      <c r="B31" s="34" t="s">
        <v>142</v>
      </c>
      <c r="C31" s="34" t="s">
        <v>183</v>
      </c>
      <c r="D31" s="37">
        <v>47</v>
      </c>
      <c r="E31" s="37">
        <v>47</v>
      </c>
      <c r="F31" s="37">
        <v>41</v>
      </c>
      <c r="G31" s="37">
        <v>48</v>
      </c>
      <c r="H31" s="37">
        <v>48</v>
      </c>
      <c r="I31" s="37">
        <v>47</v>
      </c>
      <c r="J31" s="86">
        <f t="shared" si="0"/>
        <v>278</v>
      </c>
      <c r="K31" s="37">
        <v>46</v>
      </c>
      <c r="L31" s="37">
        <v>45</v>
      </c>
      <c r="M31" s="37">
        <v>43</v>
      </c>
      <c r="N31" s="37">
        <v>49</v>
      </c>
      <c r="O31" s="81">
        <v>42</v>
      </c>
      <c r="P31" s="81">
        <v>43</v>
      </c>
      <c r="Q31" s="82">
        <f t="shared" si="1"/>
        <v>268</v>
      </c>
      <c r="R31" s="82">
        <f t="shared" si="2"/>
        <v>546</v>
      </c>
    </row>
    <row r="32" spans="1:18" ht="14.25" customHeight="1">
      <c r="A32" s="37">
        <v>33</v>
      </c>
      <c r="B32" s="31" t="s">
        <v>311</v>
      </c>
      <c r="C32" s="31" t="s">
        <v>116</v>
      </c>
      <c r="D32" s="15">
        <v>47</v>
      </c>
      <c r="E32" s="15">
        <v>46</v>
      </c>
      <c r="F32" s="15">
        <v>46</v>
      </c>
      <c r="G32" s="15">
        <v>47</v>
      </c>
      <c r="H32" s="15">
        <v>46</v>
      </c>
      <c r="I32" s="15">
        <v>47</v>
      </c>
      <c r="J32" s="86">
        <f t="shared" si="0"/>
        <v>279</v>
      </c>
      <c r="K32" s="15">
        <v>41</v>
      </c>
      <c r="L32" s="15">
        <v>41</v>
      </c>
      <c r="M32" s="15">
        <v>44</v>
      </c>
      <c r="N32" s="15">
        <v>50</v>
      </c>
      <c r="O32" s="15">
        <v>44</v>
      </c>
      <c r="P32" s="15">
        <v>46</v>
      </c>
      <c r="Q32" s="82">
        <f t="shared" si="1"/>
        <v>266</v>
      </c>
      <c r="R32" s="82">
        <f t="shared" si="2"/>
        <v>545</v>
      </c>
    </row>
    <row r="33" spans="1:18" ht="14.25" customHeight="1">
      <c r="A33" s="37">
        <v>34</v>
      </c>
      <c r="B33" s="34" t="s">
        <v>120</v>
      </c>
      <c r="C33" s="34" t="s">
        <v>102</v>
      </c>
      <c r="D33" s="37">
        <v>47</v>
      </c>
      <c r="E33" s="37">
        <v>49</v>
      </c>
      <c r="F33" s="37">
        <v>43</v>
      </c>
      <c r="G33" s="37">
        <v>46</v>
      </c>
      <c r="H33" s="37">
        <v>45</v>
      </c>
      <c r="I33" s="37">
        <v>45</v>
      </c>
      <c r="J33" s="86">
        <f t="shared" si="0"/>
        <v>275</v>
      </c>
      <c r="K33" s="37">
        <v>42</v>
      </c>
      <c r="L33" s="37">
        <v>45</v>
      </c>
      <c r="M33" s="37">
        <v>47</v>
      </c>
      <c r="N33" s="37">
        <v>46</v>
      </c>
      <c r="O33" s="37">
        <v>48</v>
      </c>
      <c r="P33" s="37">
        <v>41</v>
      </c>
      <c r="Q33" s="82">
        <f t="shared" si="1"/>
        <v>269</v>
      </c>
      <c r="R33" s="82">
        <f t="shared" si="2"/>
        <v>544</v>
      </c>
    </row>
    <row r="34" spans="1:18" ht="14.25" customHeight="1">
      <c r="A34" s="37">
        <v>35</v>
      </c>
      <c r="B34" s="34" t="s">
        <v>245</v>
      </c>
      <c r="C34" s="34" t="s">
        <v>102</v>
      </c>
      <c r="D34" s="37">
        <v>46</v>
      </c>
      <c r="E34" s="37">
        <v>49</v>
      </c>
      <c r="F34" s="37">
        <v>50</v>
      </c>
      <c r="G34" s="37">
        <v>49</v>
      </c>
      <c r="H34" s="37">
        <v>50</v>
      </c>
      <c r="I34" s="37">
        <v>49</v>
      </c>
      <c r="J34" s="86">
        <f t="shared" si="0"/>
        <v>293</v>
      </c>
      <c r="K34" s="37">
        <v>33</v>
      </c>
      <c r="L34" s="37">
        <v>43</v>
      </c>
      <c r="M34" s="37">
        <v>45</v>
      </c>
      <c r="N34" s="37">
        <v>46</v>
      </c>
      <c r="O34" s="37">
        <v>39</v>
      </c>
      <c r="P34" s="37">
        <v>41</v>
      </c>
      <c r="Q34" s="82">
        <f t="shared" si="1"/>
        <v>247</v>
      </c>
      <c r="R34" s="82">
        <f t="shared" si="2"/>
        <v>540</v>
      </c>
    </row>
    <row r="35" spans="1:18" ht="14.25" customHeight="1">
      <c r="A35" s="37">
        <v>36</v>
      </c>
      <c r="B35" s="34" t="s">
        <v>368</v>
      </c>
      <c r="C35" s="34" t="s">
        <v>22</v>
      </c>
      <c r="D35" s="37">
        <v>49</v>
      </c>
      <c r="E35" s="37">
        <v>48</v>
      </c>
      <c r="F35" s="37">
        <v>48</v>
      </c>
      <c r="G35" s="37">
        <v>49</v>
      </c>
      <c r="H35" s="37">
        <v>49</v>
      </c>
      <c r="I35" s="37">
        <v>48</v>
      </c>
      <c r="J35" s="86">
        <f t="shared" si="0"/>
        <v>291</v>
      </c>
      <c r="K35" s="37">
        <v>41</v>
      </c>
      <c r="L35" s="37">
        <v>45</v>
      </c>
      <c r="M35" s="37">
        <v>44</v>
      </c>
      <c r="N35" s="37">
        <v>46</v>
      </c>
      <c r="O35" s="37">
        <v>36</v>
      </c>
      <c r="P35" s="37">
        <v>35</v>
      </c>
      <c r="Q35" s="82">
        <f t="shared" si="1"/>
        <v>247</v>
      </c>
      <c r="R35" s="82">
        <f t="shared" si="2"/>
        <v>538</v>
      </c>
    </row>
    <row r="36" spans="1:18" ht="14.25" customHeight="1">
      <c r="A36" s="37">
        <v>37</v>
      </c>
      <c r="B36" s="34" t="s">
        <v>232</v>
      </c>
      <c r="C36" s="34" t="s">
        <v>11</v>
      </c>
      <c r="D36" s="37">
        <v>45</v>
      </c>
      <c r="E36" s="37">
        <v>45</v>
      </c>
      <c r="F36" s="37">
        <v>45</v>
      </c>
      <c r="G36" s="37">
        <v>48</v>
      </c>
      <c r="H36" s="37">
        <v>47</v>
      </c>
      <c r="I36" s="37">
        <v>46</v>
      </c>
      <c r="J36" s="86">
        <f t="shared" si="0"/>
        <v>276</v>
      </c>
      <c r="K36" s="37">
        <v>46</v>
      </c>
      <c r="L36" s="37">
        <v>42</v>
      </c>
      <c r="M36" s="37">
        <v>40</v>
      </c>
      <c r="N36" s="37">
        <v>46</v>
      </c>
      <c r="O36" s="37">
        <v>44</v>
      </c>
      <c r="P36" s="37">
        <v>39</v>
      </c>
      <c r="Q36" s="82">
        <f t="shared" si="1"/>
        <v>257</v>
      </c>
      <c r="R36" s="82">
        <f t="shared" si="2"/>
        <v>533</v>
      </c>
    </row>
    <row r="37" spans="1:18" ht="14.25" customHeight="1">
      <c r="A37" s="37">
        <v>38</v>
      </c>
      <c r="B37" s="34" t="s">
        <v>392</v>
      </c>
      <c r="C37" s="34" t="s">
        <v>183</v>
      </c>
      <c r="D37" s="37">
        <v>43</v>
      </c>
      <c r="E37" s="37">
        <v>47</v>
      </c>
      <c r="F37" s="37">
        <v>45</v>
      </c>
      <c r="G37" s="37">
        <v>47</v>
      </c>
      <c r="H37" s="37">
        <v>47</v>
      </c>
      <c r="I37" s="37">
        <v>43</v>
      </c>
      <c r="J37" s="86">
        <f t="shared" si="0"/>
        <v>272</v>
      </c>
      <c r="K37" s="37">
        <v>41</v>
      </c>
      <c r="L37" s="37">
        <v>49</v>
      </c>
      <c r="M37" s="37">
        <v>46</v>
      </c>
      <c r="N37" s="37">
        <v>38</v>
      </c>
      <c r="O37" s="37">
        <v>42</v>
      </c>
      <c r="P37" s="37">
        <v>44</v>
      </c>
      <c r="Q37" s="82">
        <f t="shared" si="1"/>
        <v>260</v>
      </c>
      <c r="R37" s="82">
        <f t="shared" si="2"/>
        <v>532</v>
      </c>
    </row>
    <row r="38" spans="1:18" ht="14.25" customHeight="1">
      <c r="A38" s="37">
        <v>39</v>
      </c>
      <c r="B38" s="34" t="s">
        <v>289</v>
      </c>
      <c r="C38" s="34" t="s">
        <v>21</v>
      </c>
      <c r="D38" s="37">
        <v>35</v>
      </c>
      <c r="E38" s="37">
        <v>41</v>
      </c>
      <c r="F38" s="37">
        <v>45</v>
      </c>
      <c r="G38" s="37">
        <v>44</v>
      </c>
      <c r="H38" s="37">
        <v>46</v>
      </c>
      <c r="I38" s="37">
        <v>43</v>
      </c>
      <c r="J38" s="86">
        <f t="shared" si="0"/>
        <v>254</v>
      </c>
      <c r="K38" s="37">
        <v>42</v>
      </c>
      <c r="L38" s="37">
        <v>44</v>
      </c>
      <c r="M38" s="37">
        <v>46</v>
      </c>
      <c r="N38" s="37">
        <v>39</v>
      </c>
      <c r="O38" s="37">
        <v>48</v>
      </c>
      <c r="P38" s="37">
        <v>43</v>
      </c>
      <c r="Q38" s="82">
        <f t="shared" si="1"/>
        <v>262</v>
      </c>
      <c r="R38" s="82">
        <f t="shared" si="2"/>
        <v>516</v>
      </c>
    </row>
    <row r="39" spans="1:18" ht="14.25" customHeight="1">
      <c r="A39" s="37">
        <v>40</v>
      </c>
      <c r="B39" s="34" t="s">
        <v>434</v>
      </c>
      <c r="C39" s="34" t="s">
        <v>183</v>
      </c>
      <c r="D39" s="37">
        <v>46</v>
      </c>
      <c r="E39" s="37">
        <v>43</v>
      </c>
      <c r="F39" s="37">
        <v>44</v>
      </c>
      <c r="G39" s="37">
        <v>47</v>
      </c>
      <c r="H39" s="37">
        <v>47</v>
      </c>
      <c r="I39" s="37">
        <v>43</v>
      </c>
      <c r="J39" s="86">
        <f t="shared" si="0"/>
        <v>270</v>
      </c>
      <c r="K39" s="37">
        <v>41</v>
      </c>
      <c r="L39" s="37">
        <v>40</v>
      </c>
      <c r="M39" s="37">
        <v>38</v>
      </c>
      <c r="N39" s="37">
        <v>36</v>
      </c>
      <c r="O39" s="37">
        <v>43</v>
      </c>
      <c r="P39" s="37">
        <v>39</v>
      </c>
      <c r="Q39" s="82">
        <f t="shared" si="1"/>
        <v>237</v>
      </c>
      <c r="R39" s="82">
        <f t="shared" si="2"/>
        <v>507</v>
      </c>
    </row>
    <row r="40" spans="1:18" ht="14.25" customHeight="1">
      <c r="A40" s="40">
        <v>41</v>
      </c>
      <c r="B40" s="34" t="s">
        <v>263</v>
      </c>
      <c r="C40" s="34" t="s">
        <v>179</v>
      </c>
      <c r="D40" s="37">
        <v>48</v>
      </c>
      <c r="E40" s="37">
        <v>49</v>
      </c>
      <c r="F40" s="37">
        <v>42</v>
      </c>
      <c r="G40" s="37">
        <v>46</v>
      </c>
      <c r="H40" s="37">
        <v>49</v>
      </c>
      <c r="I40" s="37">
        <v>46</v>
      </c>
      <c r="J40" s="86">
        <f t="shared" si="0"/>
        <v>280</v>
      </c>
      <c r="K40" s="37">
        <v>39</v>
      </c>
      <c r="L40" s="37">
        <v>38</v>
      </c>
      <c r="M40" s="37">
        <v>38</v>
      </c>
      <c r="N40" s="37">
        <v>47</v>
      </c>
      <c r="O40" s="81">
        <v>19</v>
      </c>
      <c r="P40" s="81">
        <v>29</v>
      </c>
      <c r="Q40" s="82">
        <f t="shared" si="1"/>
        <v>210</v>
      </c>
      <c r="R40" s="82">
        <f t="shared" si="2"/>
        <v>490</v>
      </c>
    </row>
    <row r="41" spans="1:18" ht="14.25" customHeight="1">
      <c r="A41" s="40">
        <v>42</v>
      </c>
      <c r="B41" s="34" t="s">
        <v>266</v>
      </c>
      <c r="C41" s="34" t="s">
        <v>179</v>
      </c>
      <c r="D41" s="37">
        <v>45</v>
      </c>
      <c r="E41" s="37">
        <v>39</v>
      </c>
      <c r="F41" s="37">
        <v>38</v>
      </c>
      <c r="G41" s="37">
        <v>42</v>
      </c>
      <c r="H41" s="37">
        <v>45</v>
      </c>
      <c r="I41" s="37">
        <v>33</v>
      </c>
      <c r="J41" s="86">
        <f t="shared" si="0"/>
        <v>242</v>
      </c>
      <c r="K41" s="37">
        <v>37</v>
      </c>
      <c r="L41" s="37">
        <v>42</v>
      </c>
      <c r="M41" s="37">
        <v>42</v>
      </c>
      <c r="N41" s="37">
        <v>39</v>
      </c>
      <c r="O41" s="37">
        <v>44</v>
      </c>
      <c r="P41" s="37">
        <v>43</v>
      </c>
      <c r="Q41" s="82">
        <f t="shared" si="1"/>
        <v>247</v>
      </c>
      <c r="R41" s="82">
        <f t="shared" si="2"/>
        <v>489</v>
      </c>
    </row>
    <row r="42" spans="1:18" ht="14.25" customHeight="1">
      <c r="A42" s="49">
        <v>43</v>
      </c>
      <c r="B42" s="188" t="s">
        <v>393</v>
      </c>
      <c r="C42" s="188" t="s">
        <v>183</v>
      </c>
      <c r="D42" s="97">
        <v>41</v>
      </c>
      <c r="E42" s="97">
        <v>42</v>
      </c>
      <c r="F42" s="97">
        <v>42</v>
      </c>
      <c r="G42" s="97">
        <v>40</v>
      </c>
      <c r="H42" s="97">
        <v>38</v>
      </c>
      <c r="I42" s="97">
        <v>39</v>
      </c>
      <c r="J42" s="83">
        <f t="shared" si="0"/>
        <v>242</v>
      </c>
      <c r="K42" s="97">
        <v>44</v>
      </c>
      <c r="L42" s="97">
        <v>38</v>
      </c>
      <c r="M42" s="97">
        <v>36</v>
      </c>
      <c r="N42" s="97">
        <v>40</v>
      </c>
      <c r="O42" s="97">
        <v>38</v>
      </c>
      <c r="P42" s="97">
        <v>46</v>
      </c>
      <c r="Q42" s="83">
        <f t="shared" si="1"/>
        <v>242</v>
      </c>
      <c r="R42" s="83">
        <f t="shared" si="2"/>
        <v>484</v>
      </c>
    </row>
    <row r="43" spans="1:18" ht="14.25" customHeight="1">
      <c r="A43" s="40">
        <v>44</v>
      </c>
      <c r="B43" s="34" t="s">
        <v>394</v>
      </c>
      <c r="C43" s="34" t="s">
        <v>183</v>
      </c>
      <c r="D43" s="37">
        <v>12</v>
      </c>
      <c r="E43" s="37">
        <v>14</v>
      </c>
      <c r="F43" s="37">
        <v>23</v>
      </c>
      <c r="G43" s="37">
        <v>5</v>
      </c>
      <c r="H43" s="37">
        <v>25</v>
      </c>
      <c r="I43" s="37">
        <v>26</v>
      </c>
      <c r="J43" s="82">
        <f t="shared" si="0"/>
        <v>105</v>
      </c>
      <c r="K43" s="37">
        <v>8</v>
      </c>
      <c r="L43" s="37">
        <v>13</v>
      </c>
      <c r="M43" s="37">
        <v>15</v>
      </c>
      <c r="N43" s="37">
        <v>19</v>
      </c>
      <c r="O43" s="37">
        <v>29</v>
      </c>
      <c r="P43" s="37">
        <v>31</v>
      </c>
      <c r="Q43" s="82">
        <f t="shared" si="1"/>
        <v>115</v>
      </c>
      <c r="R43" s="82">
        <f t="shared" si="2"/>
        <v>220</v>
      </c>
    </row>
    <row r="44" spans="1:18" ht="14.25" customHeight="1">
      <c r="A44" s="49"/>
      <c r="B44" s="80"/>
      <c r="C44" s="80"/>
      <c r="D44" s="36"/>
      <c r="E44" s="36"/>
      <c r="F44" s="36"/>
      <c r="G44" s="36"/>
      <c r="H44" s="36"/>
      <c r="I44" s="36"/>
      <c r="J44" s="87"/>
      <c r="K44" s="36"/>
      <c r="L44" s="36"/>
      <c r="M44" s="36"/>
      <c r="N44" s="36"/>
      <c r="O44" s="36"/>
      <c r="P44" s="36"/>
      <c r="Q44" s="87"/>
      <c r="R44" s="87"/>
    </row>
    <row r="45" spans="1:18" ht="14.25" customHeight="1">
      <c r="A45" s="49"/>
      <c r="B45" s="80"/>
      <c r="C45" s="80"/>
      <c r="D45" s="36"/>
      <c r="E45" s="36"/>
      <c r="F45" s="36"/>
      <c r="G45" s="36"/>
      <c r="H45" s="36"/>
      <c r="I45" s="36"/>
      <c r="J45" s="87"/>
      <c r="K45" s="36"/>
      <c r="L45" s="36"/>
      <c r="M45" s="36"/>
      <c r="N45" s="36"/>
      <c r="O45" s="36"/>
      <c r="P45" s="36"/>
      <c r="Q45" s="87"/>
      <c r="R45" s="87"/>
    </row>
    <row r="46" ht="21.75" customHeight="1" thickBot="1">
      <c r="B46" s="33" t="s">
        <v>362</v>
      </c>
    </row>
    <row r="47" spans="2:16" ht="18.75" customHeight="1" thickBot="1">
      <c r="B47" s="6" t="s">
        <v>9</v>
      </c>
      <c r="D47" s="200" t="s">
        <v>0</v>
      </c>
      <c r="E47" s="201"/>
      <c r="F47" s="201"/>
      <c r="G47" s="201"/>
      <c r="H47" s="201"/>
      <c r="I47" s="202"/>
      <c r="K47" s="200" t="s">
        <v>8</v>
      </c>
      <c r="L47" s="201"/>
      <c r="M47" s="201"/>
      <c r="N47" s="201"/>
      <c r="O47" s="201"/>
      <c r="P47" s="202"/>
    </row>
    <row r="48" spans="1:18" ht="17.25" customHeight="1">
      <c r="A48" s="72" t="s">
        <v>38</v>
      </c>
      <c r="B48" s="47" t="s">
        <v>39</v>
      </c>
      <c r="C48" s="29"/>
      <c r="D48" s="7" t="s">
        <v>1</v>
      </c>
      <c r="E48" s="8" t="s">
        <v>2</v>
      </c>
      <c r="F48" s="8" t="s">
        <v>3</v>
      </c>
      <c r="G48" s="8" t="s">
        <v>4</v>
      </c>
      <c r="H48" s="8" t="s">
        <v>5</v>
      </c>
      <c r="I48" s="9" t="s">
        <v>6</v>
      </c>
      <c r="J48" s="88" t="s">
        <v>14</v>
      </c>
      <c r="K48" s="12" t="s">
        <v>1</v>
      </c>
      <c r="L48" s="13" t="s">
        <v>2</v>
      </c>
      <c r="M48" s="13" t="s">
        <v>3</v>
      </c>
      <c r="N48" s="13" t="s">
        <v>4</v>
      </c>
      <c r="O48" s="13" t="s">
        <v>5</v>
      </c>
      <c r="P48" s="14" t="s">
        <v>6</v>
      </c>
      <c r="Q48" s="88" t="s">
        <v>14</v>
      </c>
      <c r="R48" s="91" t="s">
        <v>7</v>
      </c>
    </row>
    <row r="49" spans="1:18" ht="15" customHeight="1">
      <c r="A49" s="130"/>
      <c r="B49" s="166" t="s">
        <v>67</v>
      </c>
      <c r="C49" s="131" t="s">
        <v>22</v>
      </c>
      <c r="D49" s="15">
        <v>49</v>
      </c>
      <c r="E49" s="15">
        <v>50</v>
      </c>
      <c r="F49" s="15">
        <v>50</v>
      </c>
      <c r="G49" s="15">
        <v>50</v>
      </c>
      <c r="H49" s="15">
        <v>50</v>
      </c>
      <c r="I49" s="15">
        <v>50</v>
      </c>
      <c r="J49" s="82">
        <f aca="true" t="shared" si="3" ref="J49:J77">I49+H49+G49+F49+E49+D49</f>
        <v>299</v>
      </c>
      <c r="K49" s="15">
        <v>48</v>
      </c>
      <c r="L49" s="15">
        <v>47</v>
      </c>
      <c r="M49" s="15">
        <v>50</v>
      </c>
      <c r="N49" s="15">
        <v>48</v>
      </c>
      <c r="O49" s="15">
        <v>50</v>
      </c>
      <c r="P49" s="15">
        <v>49</v>
      </c>
      <c r="Q49" s="82">
        <f aca="true" t="shared" si="4" ref="Q49:Q77">P49+O49+N49+M49+L49+K49</f>
        <v>292</v>
      </c>
      <c r="R49" s="82">
        <f aca="true" t="shared" si="5" ref="R49:R77">Q49+J49</f>
        <v>591</v>
      </c>
    </row>
    <row r="50" spans="1:18" ht="12.75">
      <c r="A50" s="37">
        <v>2</v>
      </c>
      <c r="B50" s="31" t="s">
        <v>121</v>
      </c>
      <c r="C50" s="128" t="s">
        <v>11</v>
      </c>
      <c r="D50" s="15">
        <v>48</v>
      </c>
      <c r="E50" s="15">
        <v>50</v>
      </c>
      <c r="F50" s="15">
        <v>50</v>
      </c>
      <c r="G50" s="15">
        <v>49</v>
      </c>
      <c r="H50" s="15">
        <v>50</v>
      </c>
      <c r="I50" s="15">
        <v>50</v>
      </c>
      <c r="J50" s="82">
        <f t="shared" si="3"/>
        <v>297</v>
      </c>
      <c r="K50" s="15">
        <v>50</v>
      </c>
      <c r="L50" s="15">
        <v>49</v>
      </c>
      <c r="M50" s="15">
        <v>49</v>
      </c>
      <c r="N50" s="15">
        <v>49</v>
      </c>
      <c r="O50" s="82">
        <v>48</v>
      </c>
      <c r="P50" s="82">
        <v>48</v>
      </c>
      <c r="Q50" s="82">
        <f t="shared" si="4"/>
        <v>293</v>
      </c>
      <c r="R50" s="82">
        <f t="shared" si="5"/>
        <v>590</v>
      </c>
    </row>
    <row r="51" spans="1:18" ht="12.75">
      <c r="A51" s="37">
        <v>3</v>
      </c>
      <c r="B51" s="31" t="s">
        <v>283</v>
      </c>
      <c r="C51" s="132" t="s">
        <v>282</v>
      </c>
      <c r="D51" s="15">
        <v>48</v>
      </c>
      <c r="E51" s="15">
        <v>49</v>
      </c>
      <c r="F51" s="15">
        <v>48</v>
      </c>
      <c r="G51" s="15">
        <v>48</v>
      </c>
      <c r="H51" s="15">
        <v>50</v>
      </c>
      <c r="I51" s="15">
        <v>50</v>
      </c>
      <c r="J51" s="82">
        <f t="shared" si="3"/>
        <v>293</v>
      </c>
      <c r="K51" s="15">
        <v>49</v>
      </c>
      <c r="L51" s="15">
        <v>49</v>
      </c>
      <c r="M51" s="15">
        <v>49</v>
      </c>
      <c r="N51" s="15">
        <v>50</v>
      </c>
      <c r="O51" s="15">
        <v>50</v>
      </c>
      <c r="P51" s="15">
        <v>47</v>
      </c>
      <c r="Q51" s="82">
        <f t="shared" si="4"/>
        <v>294</v>
      </c>
      <c r="R51" s="82">
        <f t="shared" si="5"/>
        <v>587</v>
      </c>
    </row>
    <row r="52" spans="1:18" ht="12.75">
      <c r="A52" s="37">
        <v>4</v>
      </c>
      <c r="B52" s="31" t="s">
        <v>68</v>
      </c>
      <c r="C52" s="128" t="s">
        <v>22</v>
      </c>
      <c r="D52" s="15">
        <v>49</v>
      </c>
      <c r="E52" s="15">
        <v>49</v>
      </c>
      <c r="F52" s="15">
        <v>50</v>
      </c>
      <c r="G52" s="15">
        <v>50</v>
      </c>
      <c r="H52" s="15">
        <v>49</v>
      </c>
      <c r="I52" s="15">
        <v>48</v>
      </c>
      <c r="J52" s="82">
        <f t="shared" si="3"/>
        <v>295</v>
      </c>
      <c r="K52" s="15">
        <v>49</v>
      </c>
      <c r="L52" s="15">
        <v>47</v>
      </c>
      <c r="M52" s="15">
        <v>48</v>
      </c>
      <c r="N52" s="15">
        <v>50</v>
      </c>
      <c r="O52" s="82">
        <v>49</v>
      </c>
      <c r="P52" s="82">
        <v>48</v>
      </c>
      <c r="Q52" s="82">
        <f t="shared" si="4"/>
        <v>291</v>
      </c>
      <c r="R52" s="82">
        <f t="shared" si="5"/>
        <v>586</v>
      </c>
    </row>
    <row r="53" spans="1:18" ht="12.75">
      <c r="A53" s="37">
        <v>5</v>
      </c>
      <c r="B53" s="31" t="s">
        <v>384</v>
      </c>
      <c r="C53" s="31" t="s">
        <v>383</v>
      </c>
      <c r="D53" s="15">
        <v>49</v>
      </c>
      <c r="E53" s="15">
        <v>48</v>
      </c>
      <c r="F53" s="15">
        <v>50</v>
      </c>
      <c r="G53" s="15">
        <v>49</v>
      </c>
      <c r="H53" s="15">
        <v>49</v>
      </c>
      <c r="I53" s="15">
        <v>50</v>
      </c>
      <c r="J53" s="82">
        <f t="shared" si="3"/>
        <v>295</v>
      </c>
      <c r="K53" s="15">
        <v>47</v>
      </c>
      <c r="L53" s="15">
        <v>47</v>
      </c>
      <c r="M53" s="15">
        <v>49</v>
      </c>
      <c r="N53" s="15">
        <v>47</v>
      </c>
      <c r="O53" s="15">
        <v>48</v>
      </c>
      <c r="P53" s="15">
        <v>47</v>
      </c>
      <c r="Q53" s="82">
        <f t="shared" si="4"/>
        <v>285</v>
      </c>
      <c r="R53" s="82">
        <f t="shared" si="5"/>
        <v>580</v>
      </c>
    </row>
    <row r="54" spans="1:18" ht="12.75">
      <c r="A54" s="37">
        <v>6</v>
      </c>
      <c r="B54" s="31" t="s">
        <v>54</v>
      </c>
      <c r="C54" s="29" t="s">
        <v>22</v>
      </c>
      <c r="D54" s="37">
        <v>48</v>
      </c>
      <c r="E54" s="37">
        <v>50</v>
      </c>
      <c r="F54" s="37">
        <v>49</v>
      </c>
      <c r="G54" s="37">
        <v>50</v>
      </c>
      <c r="H54" s="37">
        <v>49</v>
      </c>
      <c r="I54" s="37">
        <v>48</v>
      </c>
      <c r="J54" s="82">
        <f t="shared" si="3"/>
        <v>294</v>
      </c>
      <c r="K54" s="37">
        <v>49</v>
      </c>
      <c r="L54" s="37">
        <v>49</v>
      </c>
      <c r="M54" s="37">
        <v>43</v>
      </c>
      <c r="N54" s="37">
        <v>46</v>
      </c>
      <c r="O54" s="81">
        <v>49</v>
      </c>
      <c r="P54" s="81">
        <v>49</v>
      </c>
      <c r="Q54" s="82">
        <f t="shared" si="4"/>
        <v>285</v>
      </c>
      <c r="R54" s="82">
        <f t="shared" si="5"/>
        <v>579</v>
      </c>
    </row>
    <row r="55" spans="1:18" ht="12.75">
      <c r="A55" s="37">
        <v>7</v>
      </c>
      <c r="B55" s="42" t="s">
        <v>308</v>
      </c>
      <c r="C55" s="42" t="s">
        <v>116</v>
      </c>
      <c r="D55" s="15">
        <v>49</v>
      </c>
      <c r="E55" s="15">
        <v>48</v>
      </c>
      <c r="F55" s="15">
        <v>50</v>
      </c>
      <c r="G55" s="15">
        <v>48</v>
      </c>
      <c r="H55" s="15">
        <v>48</v>
      </c>
      <c r="I55" s="15">
        <v>49</v>
      </c>
      <c r="J55" s="82">
        <f t="shared" si="3"/>
        <v>292</v>
      </c>
      <c r="K55" s="15">
        <v>48</v>
      </c>
      <c r="L55" s="15">
        <v>49</v>
      </c>
      <c r="M55" s="15">
        <v>45</v>
      </c>
      <c r="N55" s="15">
        <v>47</v>
      </c>
      <c r="O55" s="15">
        <v>47</v>
      </c>
      <c r="P55" s="15">
        <v>47</v>
      </c>
      <c r="Q55" s="82">
        <f t="shared" si="4"/>
        <v>283</v>
      </c>
      <c r="R55" s="82">
        <f t="shared" si="5"/>
        <v>575</v>
      </c>
    </row>
    <row r="56" spans="1:18" ht="12.75">
      <c r="A56" s="37">
        <v>8</v>
      </c>
      <c r="B56" s="42" t="s">
        <v>222</v>
      </c>
      <c r="C56" s="42" t="s">
        <v>11</v>
      </c>
      <c r="D56" s="97">
        <v>49</v>
      </c>
      <c r="E56" s="97">
        <v>49</v>
      </c>
      <c r="F56" s="97">
        <v>49</v>
      </c>
      <c r="G56" s="97">
        <v>50</v>
      </c>
      <c r="H56" s="97">
        <v>49</v>
      </c>
      <c r="I56" s="97">
        <v>48</v>
      </c>
      <c r="J56" s="82">
        <f t="shared" si="3"/>
        <v>294</v>
      </c>
      <c r="K56" s="97">
        <v>45</v>
      </c>
      <c r="L56" s="97">
        <v>47</v>
      </c>
      <c r="M56" s="97">
        <v>48</v>
      </c>
      <c r="N56" s="97">
        <v>46</v>
      </c>
      <c r="O56" s="189">
        <v>46</v>
      </c>
      <c r="P56" s="189">
        <v>47</v>
      </c>
      <c r="Q56" s="82">
        <f t="shared" si="4"/>
        <v>279</v>
      </c>
      <c r="R56" s="82">
        <f t="shared" si="5"/>
        <v>573</v>
      </c>
    </row>
    <row r="57" spans="1:18" ht="12.75">
      <c r="A57" s="37">
        <v>9</v>
      </c>
      <c r="B57" s="42" t="s">
        <v>306</v>
      </c>
      <c r="C57" s="42" t="s">
        <v>11</v>
      </c>
      <c r="D57" s="133">
        <v>42</v>
      </c>
      <c r="E57" s="133">
        <v>45</v>
      </c>
      <c r="F57" s="133">
        <v>47</v>
      </c>
      <c r="G57" s="133">
        <v>47</v>
      </c>
      <c r="H57" s="133">
        <v>47</v>
      </c>
      <c r="I57" s="133">
        <v>50</v>
      </c>
      <c r="J57" s="82">
        <f t="shared" si="3"/>
        <v>278</v>
      </c>
      <c r="K57" s="133">
        <v>47</v>
      </c>
      <c r="L57" s="133">
        <v>49</v>
      </c>
      <c r="M57" s="133">
        <v>47</v>
      </c>
      <c r="N57" s="133">
        <v>49</v>
      </c>
      <c r="O57" s="133">
        <v>50</v>
      </c>
      <c r="P57" s="133">
        <v>48</v>
      </c>
      <c r="Q57" s="82">
        <f t="shared" si="4"/>
        <v>290</v>
      </c>
      <c r="R57" s="82">
        <f t="shared" si="5"/>
        <v>568</v>
      </c>
    </row>
    <row r="58" spans="1:18" ht="12.75">
      <c r="A58" s="37">
        <v>10</v>
      </c>
      <c r="B58" s="31" t="s">
        <v>178</v>
      </c>
      <c r="C58" s="31" t="s">
        <v>179</v>
      </c>
      <c r="D58" s="133">
        <v>48</v>
      </c>
      <c r="E58" s="133">
        <v>47</v>
      </c>
      <c r="F58" s="133">
        <v>47</v>
      </c>
      <c r="G58" s="133">
        <v>39</v>
      </c>
      <c r="H58" s="133">
        <v>48</v>
      </c>
      <c r="I58" s="133">
        <v>45</v>
      </c>
      <c r="J58" s="82">
        <f t="shared" si="3"/>
        <v>274</v>
      </c>
      <c r="K58" s="133">
        <v>48</v>
      </c>
      <c r="L58" s="133">
        <v>48</v>
      </c>
      <c r="M58" s="133">
        <v>48</v>
      </c>
      <c r="N58" s="133">
        <v>50</v>
      </c>
      <c r="O58" s="83">
        <v>48</v>
      </c>
      <c r="P58" s="83">
        <v>49</v>
      </c>
      <c r="Q58" s="82">
        <f t="shared" si="4"/>
        <v>291</v>
      </c>
      <c r="R58" s="82">
        <f t="shared" si="5"/>
        <v>565</v>
      </c>
    </row>
    <row r="59" spans="1:18" ht="12.75">
      <c r="A59" s="37">
        <v>11</v>
      </c>
      <c r="B59" s="31" t="s">
        <v>295</v>
      </c>
      <c r="C59" s="31" t="s">
        <v>21</v>
      </c>
      <c r="D59" s="15">
        <v>48</v>
      </c>
      <c r="E59" s="15">
        <v>48</v>
      </c>
      <c r="F59" s="15">
        <v>47</v>
      </c>
      <c r="G59" s="15">
        <v>48</v>
      </c>
      <c r="H59" s="15">
        <v>49</v>
      </c>
      <c r="I59" s="15">
        <v>48</v>
      </c>
      <c r="J59" s="82">
        <f t="shared" si="3"/>
        <v>288</v>
      </c>
      <c r="K59" s="15">
        <v>48</v>
      </c>
      <c r="L59" s="15">
        <v>46</v>
      </c>
      <c r="M59" s="15">
        <v>48</v>
      </c>
      <c r="N59" s="15">
        <v>45</v>
      </c>
      <c r="O59" s="15">
        <v>43</v>
      </c>
      <c r="P59" s="15">
        <v>46</v>
      </c>
      <c r="Q59" s="82">
        <f t="shared" si="4"/>
        <v>276</v>
      </c>
      <c r="R59" s="82">
        <f t="shared" si="5"/>
        <v>564</v>
      </c>
    </row>
    <row r="60" spans="1:18" ht="12.75">
      <c r="A60" s="37">
        <v>12</v>
      </c>
      <c r="B60" s="31" t="s">
        <v>287</v>
      </c>
      <c r="C60" s="31" t="s">
        <v>282</v>
      </c>
      <c r="D60" s="15">
        <v>49</v>
      </c>
      <c r="E60" s="15">
        <v>48</v>
      </c>
      <c r="F60" s="15">
        <v>47</v>
      </c>
      <c r="G60" s="15">
        <v>47</v>
      </c>
      <c r="H60" s="15">
        <v>45</v>
      </c>
      <c r="I60" s="15">
        <v>50</v>
      </c>
      <c r="J60" s="82">
        <f t="shared" si="3"/>
        <v>286</v>
      </c>
      <c r="K60" s="15">
        <v>44</v>
      </c>
      <c r="L60" s="15">
        <v>47</v>
      </c>
      <c r="M60" s="15">
        <v>47</v>
      </c>
      <c r="N60" s="15">
        <v>46</v>
      </c>
      <c r="O60" s="15">
        <v>47</v>
      </c>
      <c r="P60" s="15">
        <v>47</v>
      </c>
      <c r="Q60" s="82">
        <f t="shared" si="4"/>
        <v>278</v>
      </c>
      <c r="R60" s="82">
        <f t="shared" si="5"/>
        <v>564</v>
      </c>
    </row>
    <row r="61" spans="1:18" ht="12.75">
      <c r="A61" s="37">
        <v>13</v>
      </c>
      <c r="B61" s="31" t="s">
        <v>97</v>
      </c>
      <c r="C61" s="31" t="s">
        <v>22</v>
      </c>
      <c r="D61" s="15">
        <v>49</v>
      </c>
      <c r="E61" s="15">
        <v>50</v>
      </c>
      <c r="F61" s="15">
        <v>48</v>
      </c>
      <c r="G61" s="15">
        <v>49</v>
      </c>
      <c r="H61" s="15">
        <v>49</v>
      </c>
      <c r="I61" s="15">
        <v>48</v>
      </c>
      <c r="J61" s="82">
        <f t="shared" si="3"/>
        <v>293</v>
      </c>
      <c r="K61" s="15">
        <v>45</v>
      </c>
      <c r="L61" s="15">
        <v>49</v>
      </c>
      <c r="M61" s="15">
        <v>37</v>
      </c>
      <c r="N61" s="15">
        <v>46</v>
      </c>
      <c r="O61" s="15">
        <v>45</v>
      </c>
      <c r="P61" s="15">
        <v>46</v>
      </c>
      <c r="Q61" s="82">
        <f t="shared" si="4"/>
        <v>268</v>
      </c>
      <c r="R61" s="82">
        <f t="shared" si="5"/>
        <v>561</v>
      </c>
    </row>
    <row r="62" spans="1:18" ht="12.75">
      <c r="A62" s="37">
        <v>14</v>
      </c>
      <c r="B62" s="31" t="s">
        <v>122</v>
      </c>
      <c r="C62" s="31" t="s">
        <v>11</v>
      </c>
      <c r="D62" s="15">
        <v>48</v>
      </c>
      <c r="E62" s="15">
        <v>47</v>
      </c>
      <c r="F62" s="15">
        <v>47</v>
      </c>
      <c r="G62" s="15">
        <v>48</v>
      </c>
      <c r="H62" s="15">
        <v>48</v>
      </c>
      <c r="I62" s="15">
        <v>43</v>
      </c>
      <c r="J62" s="82">
        <f t="shared" si="3"/>
        <v>281</v>
      </c>
      <c r="K62" s="15">
        <v>45</v>
      </c>
      <c r="L62" s="15">
        <v>47</v>
      </c>
      <c r="M62" s="15">
        <v>45</v>
      </c>
      <c r="N62" s="15">
        <v>48</v>
      </c>
      <c r="O62" s="15">
        <v>48</v>
      </c>
      <c r="P62" s="15">
        <v>44</v>
      </c>
      <c r="Q62" s="82">
        <f t="shared" si="4"/>
        <v>277</v>
      </c>
      <c r="R62" s="82">
        <f t="shared" si="5"/>
        <v>558</v>
      </c>
    </row>
    <row r="63" spans="1:18" ht="12.75">
      <c r="A63" s="37">
        <v>15</v>
      </c>
      <c r="B63" s="31" t="s">
        <v>398</v>
      </c>
      <c r="C63" s="31" t="s">
        <v>62</v>
      </c>
      <c r="D63" s="15">
        <v>50</v>
      </c>
      <c r="E63" s="15">
        <v>46</v>
      </c>
      <c r="F63" s="15">
        <v>48</v>
      </c>
      <c r="G63" s="15">
        <v>50</v>
      </c>
      <c r="H63" s="15">
        <v>50</v>
      </c>
      <c r="I63" s="15">
        <v>50</v>
      </c>
      <c r="J63" s="82">
        <f t="shared" si="3"/>
        <v>294</v>
      </c>
      <c r="K63" s="15">
        <v>43</v>
      </c>
      <c r="L63" s="15">
        <v>43</v>
      </c>
      <c r="M63" s="15">
        <v>41</v>
      </c>
      <c r="N63" s="15">
        <v>47</v>
      </c>
      <c r="O63" s="15">
        <v>49</v>
      </c>
      <c r="P63" s="15">
        <v>39</v>
      </c>
      <c r="Q63" s="82">
        <f t="shared" si="4"/>
        <v>262</v>
      </c>
      <c r="R63" s="82">
        <f t="shared" si="5"/>
        <v>556</v>
      </c>
    </row>
    <row r="64" spans="1:18" ht="12.75">
      <c r="A64" s="37">
        <v>16</v>
      </c>
      <c r="B64" s="31" t="s">
        <v>216</v>
      </c>
      <c r="C64" s="31" t="s">
        <v>47</v>
      </c>
      <c r="D64" s="15">
        <v>50</v>
      </c>
      <c r="E64" s="15">
        <v>50</v>
      </c>
      <c r="F64" s="15">
        <v>50</v>
      </c>
      <c r="G64" s="15">
        <v>47</v>
      </c>
      <c r="H64" s="15">
        <v>38</v>
      </c>
      <c r="I64" s="15">
        <v>49</v>
      </c>
      <c r="J64" s="82">
        <f t="shared" si="3"/>
        <v>284</v>
      </c>
      <c r="K64" s="15">
        <v>39</v>
      </c>
      <c r="L64" s="15">
        <v>41</v>
      </c>
      <c r="M64" s="15">
        <v>50</v>
      </c>
      <c r="N64" s="15">
        <v>44</v>
      </c>
      <c r="O64" s="15">
        <v>47</v>
      </c>
      <c r="P64" s="15">
        <v>49</v>
      </c>
      <c r="Q64" s="82">
        <f t="shared" si="4"/>
        <v>270</v>
      </c>
      <c r="R64" s="82">
        <f t="shared" si="5"/>
        <v>554</v>
      </c>
    </row>
    <row r="65" spans="1:18" ht="12.75">
      <c r="A65" s="37">
        <v>17</v>
      </c>
      <c r="B65" s="31" t="s">
        <v>432</v>
      </c>
      <c r="C65" s="31" t="s">
        <v>183</v>
      </c>
      <c r="D65" s="15">
        <v>44</v>
      </c>
      <c r="E65" s="15">
        <v>48</v>
      </c>
      <c r="F65" s="15">
        <v>50</v>
      </c>
      <c r="G65" s="15">
        <v>47</v>
      </c>
      <c r="H65" s="15">
        <v>49</v>
      </c>
      <c r="I65" s="15">
        <v>47</v>
      </c>
      <c r="J65" s="82">
        <f t="shared" si="3"/>
        <v>285</v>
      </c>
      <c r="K65" s="15">
        <v>47</v>
      </c>
      <c r="L65" s="15">
        <v>47</v>
      </c>
      <c r="M65" s="15">
        <v>48</v>
      </c>
      <c r="N65" s="15">
        <v>46</v>
      </c>
      <c r="O65" s="15">
        <v>35</v>
      </c>
      <c r="P65" s="15">
        <v>45</v>
      </c>
      <c r="Q65" s="82">
        <f t="shared" si="4"/>
        <v>268</v>
      </c>
      <c r="R65" s="82">
        <f t="shared" si="5"/>
        <v>553</v>
      </c>
    </row>
    <row r="66" spans="1:18" ht="12.75">
      <c r="A66" s="37">
        <v>18</v>
      </c>
      <c r="B66" s="31" t="s">
        <v>317</v>
      </c>
      <c r="C66" s="31" t="s">
        <v>73</v>
      </c>
      <c r="D66" s="15">
        <v>47</v>
      </c>
      <c r="E66" s="15">
        <v>46</v>
      </c>
      <c r="F66" s="15">
        <v>49</v>
      </c>
      <c r="G66" s="15">
        <v>46</v>
      </c>
      <c r="H66" s="15">
        <v>44</v>
      </c>
      <c r="I66" s="15">
        <v>43</v>
      </c>
      <c r="J66" s="82">
        <f t="shared" si="3"/>
        <v>275</v>
      </c>
      <c r="K66" s="15">
        <v>42</v>
      </c>
      <c r="L66" s="15">
        <v>47</v>
      </c>
      <c r="M66" s="15">
        <v>45</v>
      </c>
      <c r="N66" s="15">
        <v>48</v>
      </c>
      <c r="O66" s="15">
        <v>46</v>
      </c>
      <c r="P66" s="15">
        <v>48</v>
      </c>
      <c r="Q66" s="82">
        <f t="shared" si="4"/>
        <v>276</v>
      </c>
      <c r="R66" s="82">
        <f t="shared" si="5"/>
        <v>551</v>
      </c>
    </row>
    <row r="67" spans="1:18" ht="12.75">
      <c r="A67" s="37">
        <v>19</v>
      </c>
      <c r="B67" s="31" t="s">
        <v>312</v>
      </c>
      <c r="C67" s="31" t="s">
        <v>116</v>
      </c>
      <c r="D67" s="15">
        <v>41</v>
      </c>
      <c r="E67" s="15">
        <v>41</v>
      </c>
      <c r="F67" s="15">
        <v>45</v>
      </c>
      <c r="G67" s="15">
        <v>48</v>
      </c>
      <c r="H67" s="15">
        <v>48</v>
      </c>
      <c r="I67" s="15">
        <v>47</v>
      </c>
      <c r="J67" s="82">
        <f t="shared" si="3"/>
        <v>270</v>
      </c>
      <c r="K67" s="15">
        <v>42</v>
      </c>
      <c r="L67" s="15">
        <v>46</v>
      </c>
      <c r="M67" s="15">
        <v>47</v>
      </c>
      <c r="N67" s="15">
        <v>44</v>
      </c>
      <c r="O67" s="15">
        <v>48</v>
      </c>
      <c r="P67" s="15">
        <v>47</v>
      </c>
      <c r="Q67" s="82">
        <f t="shared" si="4"/>
        <v>274</v>
      </c>
      <c r="R67" s="82">
        <f t="shared" si="5"/>
        <v>544</v>
      </c>
    </row>
    <row r="68" spans="1:18" ht="12.75">
      <c r="A68" s="37">
        <v>20</v>
      </c>
      <c r="B68" s="31" t="s">
        <v>435</v>
      </c>
      <c r="C68" s="31" t="s">
        <v>183</v>
      </c>
      <c r="D68" s="15">
        <v>48</v>
      </c>
      <c r="E68" s="15">
        <v>44</v>
      </c>
      <c r="F68" s="15">
        <v>47</v>
      </c>
      <c r="G68" s="15">
        <v>46</v>
      </c>
      <c r="H68" s="15">
        <v>43</v>
      </c>
      <c r="I68" s="15">
        <v>43</v>
      </c>
      <c r="J68" s="82">
        <f t="shared" si="3"/>
        <v>271</v>
      </c>
      <c r="K68" s="15">
        <v>44</v>
      </c>
      <c r="L68" s="15">
        <v>46</v>
      </c>
      <c r="M68" s="15">
        <v>47</v>
      </c>
      <c r="N68" s="15">
        <v>49</v>
      </c>
      <c r="O68" s="15">
        <v>44</v>
      </c>
      <c r="P68" s="15">
        <v>37</v>
      </c>
      <c r="Q68" s="82">
        <f t="shared" si="4"/>
        <v>267</v>
      </c>
      <c r="R68" s="82">
        <f t="shared" si="5"/>
        <v>538</v>
      </c>
    </row>
    <row r="69" spans="1:18" ht="12.75">
      <c r="A69" s="37">
        <v>21</v>
      </c>
      <c r="B69" s="31" t="s">
        <v>72</v>
      </c>
      <c r="C69" s="31" t="s">
        <v>11</v>
      </c>
      <c r="D69" s="15">
        <v>46</v>
      </c>
      <c r="E69" s="15">
        <v>49</v>
      </c>
      <c r="F69" s="15">
        <v>48</v>
      </c>
      <c r="G69" s="15">
        <v>50</v>
      </c>
      <c r="H69" s="15">
        <v>49</v>
      </c>
      <c r="I69" s="15">
        <v>48</v>
      </c>
      <c r="J69" s="82">
        <f t="shared" si="3"/>
        <v>290</v>
      </c>
      <c r="K69" s="15">
        <v>39</v>
      </c>
      <c r="L69" s="15">
        <v>46</v>
      </c>
      <c r="M69" s="15">
        <v>45</v>
      </c>
      <c r="N69" s="15">
        <v>35</v>
      </c>
      <c r="O69" s="82">
        <v>34</v>
      </c>
      <c r="P69" s="82">
        <v>46</v>
      </c>
      <c r="Q69" s="82">
        <f t="shared" si="4"/>
        <v>245</v>
      </c>
      <c r="R69" s="82">
        <f t="shared" si="5"/>
        <v>535</v>
      </c>
    </row>
    <row r="70" spans="1:18" ht="12.75">
      <c r="A70" s="37">
        <v>22</v>
      </c>
      <c r="B70" s="31" t="s">
        <v>296</v>
      </c>
      <c r="C70" s="31" t="s">
        <v>21</v>
      </c>
      <c r="D70" s="15">
        <v>43</v>
      </c>
      <c r="E70" s="15">
        <v>44</v>
      </c>
      <c r="F70" s="15">
        <v>48</v>
      </c>
      <c r="G70" s="15">
        <v>43</v>
      </c>
      <c r="H70" s="15">
        <v>45</v>
      </c>
      <c r="I70" s="15">
        <v>47</v>
      </c>
      <c r="J70" s="82">
        <f t="shared" si="3"/>
        <v>270</v>
      </c>
      <c r="K70" s="15">
        <v>42</v>
      </c>
      <c r="L70" s="15">
        <v>43</v>
      </c>
      <c r="M70" s="15">
        <v>41</v>
      </c>
      <c r="N70" s="15">
        <v>43</v>
      </c>
      <c r="O70" s="15">
        <v>47</v>
      </c>
      <c r="P70" s="15">
        <v>48</v>
      </c>
      <c r="Q70" s="82">
        <f t="shared" si="4"/>
        <v>264</v>
      </c>
      <c r="R70" s="82">
        <f t="shared" si="5"/>
        <v>534</v>
      </c>
    </row>
    <row r="71" spans="1:18" ht="12.75">
      <c r="A71" s="37">
        <v>23</v>
      </c>
      <c r="B71" s="31" t="s">
        <v>391</v>
      </c>
      <c r="C71" s="31" t="s">
        <v>183</v>
      </c>
      <c r="D71" s="15">
        <v>36</v>
      </c>
      <c r="E71" s="15">
        <v>43</v>
      </c>
      <c r="F71" s="15">
        <v>48</v>
      </c>
      <c r="G71" s="15">
        <v>50</v>
      </c>
      <c r="H71" s="15">
        <v>42</v>
      </c>
      <c r="I71" s="15">
        <v>45</v>
      </c>
      <c r="J71" s="82">
        <f t="shared" si="3"/>
        <v>264</v>
      </c>
      <c r="K71" s="15">
        <v>46</v>
      </c>
      <c r="L71" s="15">
        <v>46</v>
      </c>
      <c r="M71" s="15">
        <v>47</v>
      </c>
      <c r="N71" s="15">
        <v>43</v>
      </c>
      <c r="O71" s="15">
        <v>47</v>
      </c>
      <c r="P71" s="15">
        <v>34</v>
      </c>
      <c r="Q71" s="82">
        <f t="shared" si="4"/>
        <v>263</v>
      </c>
      <c r="R71" s="82">
        <f t="shared" si="5"/>
        <v>527</v>
      </c>
    </row>
    <row r="72" spans="1:18" ht="12.75">
      <c r="A72" s="37">
        <v>24</v>
      </c>
      <c r="B72" s="31" t="s">
        <v>292</v>
      </c>
      <c r="C72" s="31" t="s">
        <v>21</v>
      </c>
      <c r="D72" s="37">
        <v>48</v>
      </c>
      <c r="E72" s="37">
        <v>42</v>
      </c>
      <c r="F72" s="37">
        <v>47</v>
      </c>
      <c r="G72" s="37">
        <v>44</v>
      </c>
      <c r="H72" s="37">
        <v>48</v>
      </c>
      <c r="I72" s="37">
        <v>47</v>
      </c>
      <c r="J72" s="82">
        <f t="shared" si="3"/>
        <v>276</v>
      </c>
      <c r="K72" s="15">
        <v>33</v>
      </c>
      <c r="L72" s="15">
        <v>44</v>
      </c>
      <c r="M72" s="15">
        <v>45</v>
      </c>
      <c r="N72" s="15">
        <v>41</v>
      </c>
      <c r="O72" s="15">
        <v>44</v>
      </c>
      <c r="P72" s="15">
        <v>40</v>
      </c>
      <c r="Q72" s="82">
        <f t="shared" si="4"/>
        <v>247</v>
      </c>
      <c r="R72" s="82">
        <f t="shared" si="5"/>
        <v>523</v>
      </c>
    </row>
    <row r="73" spans="1:18" ht="12.75">
      <c r="A73" s="37">
        <v>25</v>
      </c>
      <c r="B73" s="31" t="s">
        <v>260</v>
      </c>
      <c r="C73" s="31" t="s">
        <v>26</v>
      </c>
      <c r="D73" s="15">
        <v>47</v>
      </c>
      <c r="E73" s="15">
        <v>42</v>
      </c>
      <c r="F73" s="15">
        <v>48</v>
      </c>
      <c r="G73" s="15">
        <v>41</v>
      </c>
      <c r="H73" s="15">
        <v>43</v>
      </c>
      <c r="I73" s="15">
        <v>41</v>
      </c>
      <c r="J73" s="82">
        <f t="shared" si="3"/>
        <v>262</v>
      </c>
      <c r="K73" s="15">
        <v>32</v>
      </c>
      <c r="L73" s="15">
        <v>45</v>
      </c>
      <c r="M73" s="15">
        <v>49</v>
      </c>
      <c r="N73" s="15">
        <v>47</v>
      </c>
      <c r="O73" s="15">
        <v>42</v>
      </c>
      <c r="P73" s="15">
        <v>38</v>
      </c>
      <c r="Q73" s="82">
        <f t="shared" si="4"/>
        <v>253</v>
      </c>
      <c r="R73" s="82">
        <f t="shared" si="5"/>
        <v>515</v>
      </c>
    </row>
    <row r="74" spans="1:18" ht="12.75">
      <c r="A74" s="37">
        <v>26</v>
      </c>
      <c r="B74" s="31" t="s">
        <v>256</v>
      </c>
      <c r="C74" s="31" t="s">
        <v>255</v>
      </c>
      <c r="D74" s="15">
        <v>43</v>
      </c>
      <c r="E74" s="15">
        <v>45</v>
      </c>
      <c r="F74" s="15">
        <v>48</v>
      </c>
      <c r="G74" s="15">
        <v>47</v>
      </c>
      <c r="H74" s="15">
        <v>45</v>
      </c>
      <c r="I74" s="15">
        <v>44</v>
      </c>
      <c r="J74" s="82">
        <f t="shared" si="3"/>
        <v>272</v>
      </c>
      <c r="K74" s="15">
        <v>42</v>
      </c>
      <c r="L74" s="15">
        <v>42</v>
      </c>
      <c r="M74" s="15">
        <v>38</v>
      </c>
      <c r="N74" s="15">
        <v>46</v>
      </c>
      <c r="O74" s="15">
        <v>37</v>
      </c>
      <c r="P74" s="15">
        <v>38</v>
      </c>
      <c r="Q74" s="82">
        <f t="shared" si="4"/>
        <v>243</v>
      </c>
      <c r="R74" s="82">
        <f t="shared" si="5"/>
        <v>515</v>
      </c>
    </row>
    <row r="75" spans="1:18" ht="12.75">
      <c r="A75" s="37">
        <v>27</v>
      </c>
      <c r="B75" s="31" t="s">
        <v>436</v>
      </c>
      <c r="C75" s="31" t="s">
        <v>26</v>
      </c>
      <c r="D75" s="15">
        <v>49</v>
      </c>
      <c r="E75" s="15">
        <v>47</v>
      </c>
      <c r="F75" s="15">
        <v>46</v>
      </c>
      <c r="G75" s="15">
        <v>45</v>
      </c>
      <c r="H75" s="15">
        <v>44</v>
      </c>
      <c r="I75" s="15">
        <v>43</v>
      </c>
      <c r="J75" s="82">
        <f t="shared" si="3"/>
        <v>274</v>
      </c>
      <c r="K75" s="15">
        <v>34</v>
      </c>
      <c r="L75" s="15">
        <v>34</v>
      </c>
      <c r="M75" s="15">
        <v>39</v>
      </c>
      <c r="N75" s="15">
        <v>41</v>
      </c>
      <c r="O75" s="15">
        <v>47</v>
      </c>
      <c r="P75" s="15">
        <v>44</v>
      </c>
      <c r="Q75" s="82">
        <f t="shared" si="4"/>
        <v>239</v>
      </c>
      <c r="R75" s="82">
        <f t="shared" si="5"/>
        <v>513</v>
      </c>
    </row>
    <row r="76" spans="1:18" ht="12.75">
      <c r="A76" s="37">
        <v>28</v>
      </c>
      <c r="B76" s="31" t="s">
        <v>164</v>
      </c>
      <c r="C76" s="31" t="s">
        <v>22</v>
      </c>
      <c r="D76" s="15">
        <v>42</v>
      </c>
      <c r="E76" s="15">
        <v>29</v>
      </c>
      <c r="F76" s="15">
        <v>23</v>
      </c>
      <c r="G76" s="15">
        <v>46</v>
      </c>
      <c r="H76" s="15">
        <v>45</v>
      </c>
      <c r="I76" s="15">
        <v>42</v>
      </c>
      <c r="J76" s="82">
        <f t="shared" si="3"/>
        <v>227</v>
      </c>
      <c r="K76" s="15">
        <v>38</v>
      </c>
      <c r="L76" s="15">
        <v>39</v>
      </c>
      <c r="M76" s="15">
        <v>44</v>
      </c>
      <c r="N76" s="15">
        <v>43</v>
      </c>
      <c r="O76" s="15">
        <v>42</v>
      </c>
      <c r="P76" s="15">
        <v>35</v>
      </c>
      <c r="Q76" s="82">
        <f t="shared" si="4"/>
        <v>241</v>
      </c>
      <c r="R76" s="82">
        <f t="shared" si="5"/>
        <v>468</v>
      </c>
    </row>
    <row r="77" spans="1:18" ht="12.75">
      <c r="A77" s="37">
        <v>29</v>
      </c>
      <c r="B77" s="31" t="s">
        <v>390</v>
      </c>
      <c r="C77" s="31" t="s">
        <v>183</v>
      </c>
      <c r="D77" s="15">
        <v>31</v>
      </c>
      <c r="E77" s="15">
        <v>37</v>
      </c>
      <c r="F77" s="15">
        <v>34</v>
      </c>
      <c r="G77" s="15">
        <v>33</v>
      </c>
      <c r="H77" s="15">
        <v>47</v>
      </c>
      <c r="I77" s="15">
        <v>40</v>
      </c>
      <c r="J77" s="82">
        <f t="shared" si="3"/>
        <v>222</v>
      </c>
      <c r="K77" s="15">
        <v>26</v>
      </c>
      <c r="L77" s="15">
        <v>33</v>
      </c>
      <c r="M77" s="15">
        <v>40</v>
      </c>
      <c r="N77" s="15">
        <v>35</v>
      </c>
      <c r="O77" s="15">
        <v>29</v>
      </c>
      <c r="P77" s="15">
        <v>38</v>
      </c>
      <c r="Q77" s="82">
        <f t="shared" si="4"/>
        <v>201</v>
      </c>
      <c r="R77" s="82">
        <f t="shared" si="5"/>
        <v>423</v>
      </c>
    </row>
    <row r="78" spans="1:18" ht="12.75">
      <c r="A78" s="36"/>
      <c r="B78" s="41"/>
      <c r="C78" s="41"/>
      <c r="D78" s="20"/>
      <c r="E78" s="20"/>
      <c r="F78" s="20"/>
      <c r="G78" s="20"/>
      <c r="H78" s="20"/>
      <c r="I78" s="20"/>
      <c r="J78" s="87"/>
      <c r="K78" s="20"/>
      <c r="L78" s="20"/>
      <c r="M78" s="20"/>
      <c r="N78" s="20"/>
      <c r="O78" s="20"/>
      <c r="P78" s="20"/>
      <c r="Q78" s="87"/>
      <c r="R78" s="87"/>
    </row>
    <row r="79" spans="1:18" ht="12.75" customHeight="1">
      <c r="A79" s="36"/>
      <c r="B79" s="41"/>
      <c r="C79" s="32"/>
      <c r="D79" s="20"/>
      <c r="E79" s="20"/>
      <c r="F79" s="20"/>
      <c r="G79" s="20"/>
      <c r="H79" s="20"/>
      <c r="I79" s="20"/>
      <c r="J79" s="87"/>
      <c r="K79" s="20"/>
      <c r="L79" s="20"/>
      <c r="M79" s="20"/>
      <c r="N79" s="20"/>
      <c r="O79" s="20"/>
      <c r="P79" s="20"/>
      <c r="Q79" s="87"/>
      <c r="R79" s="87"/>
    </row>
    <row r="80" ht="13.5" thickBot="1">
      <c r="B80" s="33" t="s">
        <v>362</v>
      </c>
    </row>
    <row r="81" spans="2:16" ht="13.5" thickBot="1">
      <c r="B81" s="6" t="s">
        <v>10</v>
      </c>
      <c r="D81" s="200" t="s">
        <v>0</v>
      </c>
      <c r="E81" s="201"/>
      <c r="F81" s="201"/>
      <c r="G81" s="201"/>
      <c r="H81" s="201"/>
      <c r="I81" s="202"/>
      <c r="K81" s="200" t="s">
        <v>8</v>
      </c>
      <c r="L81" s="201"/>
      <c r="M81" s="201"/>
      <c r="N81" s="201"/>
      <c r="O81" s="201"/>
      <c r="P81" s="202"/>
    </row>
    <row r="82" spans="1:18" ht="12.75">
      <c r="A82" s="72" t="s">
        <v>38</v>
      </c>
      <c r="B82" s="47" t="s">
        <v>39</v>
      </c>
      <c r="C82" s="29"/>
      <c r="D82" s="7" t="s">
        <v>1</v>
      </c>
      <c r="E82" s="8" t="s">
        <v>2</v>
      </c>
      <c r="F82" s="8" t="s">
        <v>3</v>
      </c>
      <c r="G82" s="8" t="s">
        <v>4</v>
      </c>
      <c r="H82" s="8" t="s">
        <v>5</v>
      </c>
      <c r="I82" s="9" t="s">
        <v>6</v>
      </c>
      <c r="J82" s="85"/>
      <c r="K82" s="7" t="s">
        <v>1</v>
      </c>
      <c r="L82" s="8" t="s">
        <v>2</v>
      </c>
      <c r="M82" s="8" t="s">
        <v>3</v>
      </c>
      <c r="N82" s="8" t="s">
        <v>4</v>
      </c>
      <c r="O82" s="8" t="s">
        <v>5</v>
      </c>
      <c r="P82" s="9" t="s">
        <v>6</v>
      </c>
      <c r="Q82" s="90"/>
      <c r="R82" s="91" t="s">
        <v>7</v>
      </c>
    </row>
    <row r="83" spans="1:18" ht="12.75">
      <c r="A83" s="36"/>
      <c r="B83" s="166" t="s">
        <v>55</v>
      </c>
      <c r="C83" s="34" t="s">
        <v>26</v>
      </c>
      <c r="D83" s="37">
        <v>50</v>
      </c>
      <c r="E83" s="37">
        <v>49</v>
      </c>
      <c r="F83" s="37">
        <v>49</v>
      </c>
      <c r="G83" s="37">
        <v>49</v>
      </c>
      <c r="H83" s="37">
        <v>50</v>
      </c>
      <c r="I83" s="37">
        <v>48</v>
      </c>
      <c r="J83" s="82">
        <f aca="true" t="shared" si="6" ref="J83:J103">I83+H83+G83+F83+E83+D83</f>
        <v>295</v>
      </c>
      <c r="K83" s="15">
        <v>48</v>
      </c>
      <c r="L83" s="15">
        <v>45</v>
      </c>
      <c r="M83" s="15">
        <v>48</v>
      </c>
      <c r="N83" s="15">
        <v>49</v>
      </c>
      <c r="O83" s="15">
        <v>49</v>
      </c>
      <c r="P83" s="15">
        <v>48</v>
      </c>
      <c r="Q83" s="82">
        <f aca="true" t="shared" si="7" ref="Q83:Q103">P83+O83+N83+M83+L83+K83</f>
        <v>287</v>
      </c>
      <c r="R83" s="82">
        <f aca="true" t="shared" si="8" ref="R83:R103">Q83+J83</f>
        <v>582</v>
      </c>
    </row>
    <row r="84" spans="1:18" ht="12.75">
      <c r="A84" s="37">
        <v>2</v>
      </c>
      <c r="B84" s="29" t="s">
        <v>418</v>
      </c>
      <c r="C84" s="29" t="s">
        <v>420</v>
      </c>
      <c r="D84" s="15">
        <v>49</v>
      </c>
      <c r="E84" s="15">
        <v>50</v>
      </c>
      <c r="F84" s="15">
        <v>50</v>
      </c>
      <c r="G84" s="15">
        <v>50</v>
      </c>
      <c r="H84" s="15">
        <v>50</v>
      </c>
      <c r="I84" s="15">
        <v>47</v>
      </c>
      <c r="J84" s="82">
        <f t="shared" si="6"/>
        <v>296</v>
      </c>
      <c r="K84" s="15">
        <v>46</v>
      </c>
      <c r="L84" s="15">
        <v>45</v>
      </c>
      <c r="M84" s="15">
        <v>45</v>
      </c>
      <c r="N84" s="15">
        <v>47</v>
      </c>
      <c r="O84" s="82">
        <v>48</v>
      </c>
      <c r="P84" s="82">
        <v>44</v>
      </c>
      <c r="Q84" s="82">
        <f t="shared" si="7"/>
        <v>275</v>
      </c>
      <c r="R84" s="82">
        <f t="shared" si="8"/>
        <v>571</v>
      </c>
    </row>
    <row r="85" spans="1:18" ht="12.75">
      <c r="A85" s="37">
        <v>3</v>
      </c>
      <c r="B85" s="29" t="s">
        <v>150</v>
      </c>
      <c r="C85" s="136" t="s">
        <v>26</v>
      </c>
      <c r="D85" s="15">
        <v>49</v>
      </c>
      <c r="E85" s="15">
        <v>48</v>
      </c>
      <c r="F85" s="15">
        <v>48</v>
      </c>
      <c r="G85" s="15">
        <v>48</v>
      </c>
      <c r="H85" s="15">
        <v>48</v>
      </c>
      <c r="I85" s="15">
        <v>50</v>
      </c>
      <c r="J85" s="82">
        <f t="shared" si="6"/>
        <v>291</v>
      </c>
      <c r="K85" s="15">
        <v>44</v>
      </c>
      <c r="L85" s="15">
        <v>47</v>
      </c>
      <c r="M85" s="15">
        <v>46</v>
      </c>
      <c r="N85" s="15">
        <v>49</v>
      </c>
      <c r="O85" s="82">
        <v>44</v>
      </c>
      <c r="P85" s="82">
        <v>47</v>
      </c>
      <c r="Q85" s="82">
        <f t="shared" si="7"/>
        <v>277</v>
      </c>
      <c r="R85" s="82">
        <f t="shared" si="8"/>
        <v>568</v>
      </c>
    </row>
    <row r="86" spans="1:18" ht="12.75">
      <c r="A86" s="37">
        <v>4</v>
      </c>
      <c r="B86" s="31" t="s">
        <v>129</v>
      </c>
      <c r="C86" s="31" t="s">
        <v>282</v>
      </c>
      <c r="D86" s="37">
        <v>48</v>
      </c>
      <c r="E86" s="37">
        <v>50</v>
      </c>
      <c r="F86" s="37">
        <v>50</v>
      </c>
      <c r="G86" s="37">
        <v>49</v>
      </c>
      <c r="H86" s="37">
        <v>47</v>
      </c>
      <c r="I86" s="37">
        <v>50</v>
      </c>
      <c r="J86" s="82">
        <f t="shared" si="6"/>
        <v>294</v>
      </c>
      <c r="K86" s="37">
        <v>42</v>
      </c>
      <c r="L86" s="37">
        <v>46</v>
      </c>
      <c r="M86" s="37">
        <v>43</v>
      </c>
      <c r="N86" s="37">
        <v>47</v>
      </c>
      <c r="O86" s="37">
        <v>47</v>
      </c>
      <c r="P86" s="37">
        <v>47</v>
      </c>
      <c r="Q86" s="82">
        <f t="shared" si="7"/>
        <v>272</v>
      </c>
      <c r="R86" s="82">
        <f t="shared" si="8"/>
        <v>566</v>
      </c>
    </row>
    <row r="87" spans="1:18" ht="12.75">
      <c r="A87" s="37">
        <v>5</v>
      </c>
      <c r="B87" s="31" t="s">
        <v>96</v>
      </c>
      <c r="C87" s="31" t="s">
        <v>12</v>
      </c>
      <c r="D87" s="37">
        <v>49</v>
      </c>
      <c r="E87" s="37">
        <v>47</v>
      </c>
      <c r="F87" s="37">
        <v>47</v>
      </c>
      <c r="G87" s="37">
        <v>50</v>
      </c>
      <c r="H87" s="37">
        <v>46</v>
      </c>
      <c r="I87" s="37">
        <v>50</v>
      </c>
      <c r="J87" s="82">
        <f t="shared" si="6"/>
        <v>289</v>
      </c>
      <c r="K87" s="37">
        <v>42</v>
      </c>
      <c r="L87" s="37">
        <v>47</v>
      </c>
      <c r="M87" s="37">
        <v>49</v>
      </c>
      <c r="N87" s="37">
        <v>48</v>
      </c>
      <c r="O87" s="37">
        <v>47</v>
      </c>
      <c r="P87" s="37">
        <v>44</v>
      </c>
      <c r="Q87" s="82">
        <f t="shared" si="7"/>
        <v>277</v>
      </c>
      <c r="R87" s="82">
        <f t="shared" si="8"/>
        <v>566</v>
      </c>
    </row>
    <row r="88" spans="1:18" ht="12.75">
      <c r="A88" s="37">
        <v>6</v>
      </c>
      <c r="B88" s="29" t="s">
        <v>365</v>
      </c>
      <c r="C88" s="29" t="s">
        <v>116</v>
      </c>
      <c r="D88" s="37">
        <v>47</v>
      </c>
      <c r="E88" s="37">
        <v>50</v>
      </c>
      <c r="F88" s="37">
        <v>49</v>
      </c>
      <c r="G88" s="37">
        <v>50</v>
      </c>
      <c r="H88" s="37">
        <v>49</v>
      </c>
      <c r="I88" s="37">
        <v>49</v>
      </c>
      <c r="J88" s="82">
        <f t="shared" si="6"/>
        <v>294</v>
      </c>
      <c r="K88" s="37">
        <v>42</v>
      </c>
      <c r="L88" s="37">
        <v>44</v>
      </c>
      <c r="M88" s="37">
        <v>46</v>
      </c>
      <c r="N88" s="37">
        <v>48</v>
      </c>
      <c r="O88" s="37">
        <v>43</v>
      </c>
      <c r="P88" s="37">
        <v>47</v>
      </c>
      <c r="Q88" s="82">
        <f t="shared" si="7"/>
        <v>270</v>
      </c>
      <c r="R88" s="82">
        <f t="shared" si="8"/>
        <v>564</v>
      </c>
    </row>
    <row r="89" spans="1:18" ht="12.75">
      <c r="A89" s="37">
        <v>7</v>
      </c>
      <c r="B89" s="29" t="s">
        <v>136</v>
      </c>
      <c r="C89" s="178" t="s">
        <v>21</v>
      </c>
      <c r="D89" s="37">
        <v>49</v>
      </c>
      <c r="E89" s="37">
        <v>49</v>
      </c>
      <c r="F89" s="37">
        <v>46</v>
      </c>
      <c r="G89" s="37">
        <v>48</v>
      </c>
      <c r="H89" s="37">
        <v>49</v>
      </c>
      <c r="I89" s="37">
        <v>47</v>
      </c>
      <c r="J89" s="82">
        <f t="shared" si="6"/>
        <v>288</v>
      </c>
      <c r="K89" s="37">
        <v>44</v>
      </c>
      <c r="L89" s="37">
        <v>44</v>
      </c>
      <c r="M89" s="37">
        <v>45</v>
      </c>
      <c r="N89" s="37">
        <v>48</v>
      </c>
      <c r="O89" s="37">
        <v>45</v>
      </c>
      <c r="P89" s="37">
        <v>47</v>
      </c>
      <c r="Q89" s="82">
        <f t="shared" si="7"/>
        <v>273</v>
      </c>
      <c r="R89" s="82">
        <f t="shared" si="8"/>
        <v>561</v>
      </c>
    </row>
    <row r="90" spans="1:18" ht="12.75">
      <c r="A90" s="37">
        <v>8</v>
      </c>
      <c r="B90" s="29" t="s">
        <v>218</v>
      </c>
      <c r="C90" s="29" t="s">
        <v>11</v>
      </c>
      <c r="D90" s="15">
        <v>48</v>
      </c>
      <c r="E90" s="15">
        <v>50</v>
      </c>
      <c r="F90" s="15">
        <v>50</v>
      </c>
      <c r="G90" s="15">
        <v>49</v>
      </c>
      <c r="H90" s="15">
        <v>48</v>
      </c>
      <c r="I90" s="15">
        <v>49</v>
      </c>
      <c r="J90" s="82">
        <f t="shared" si="6"/>
        <v>294</v>
      </c>
      <c r="K90" s="15">
        <v>47</v>
      </c>
      <c r="L90" s="15">
        <v>48</v>
      </c>
      <c r="M90" s="15">
        <v>45</v>
      </c>
      <c r="N90" s="15">
        <v>46</v>
      </c>
      <c r="O90" s="15">
        <v>42</v>
      </c>
      <c r="P90" s="15">
        <v>38</v>
      </c>
      <c r="Q90" s="82">
        <f t="shared" si="7"/>
        <v>266</v>
      </c>
      <c r="R90" s="82">
        <f t="shared" si="8"/>
        <v>560</v>
      </c>
    </row>
    <row r="91" spans="1:18" ht="12.75">
      <c r="A91" s="37">
        <v>9</v>
      </c>
      <c r="B91" s="34" t="s">
        <v>172</v>
      </c>
      <c r="C91" s="34" t="s">
        <v>21</v>
      </c>
      <c r="D91" s="37">
        <v>48</v>
      </c>
      <c r="E91" s="37">
        <v>46</v>
      </c>
      <c r="F91" s="40">
        <v>49</v>
      </c>
      <c r="G91" s="40">
        <v>48</v>
      </c>
      <c r="H91" s="40">
        <v>49</v>
      </c>
      <c r="I91" s="40">
        <v>48</v>
      </c>
      <c r="J91" s="82">
        <f t="shared" si="6"/>
        <v>288</v>
      </c>
      <c r="K91" s="40">
        <v>44</v>
      </c>
      <c r="L91" s="40">
        <v>49</v>
      </c>
      <c r="M91" s="40">
        <v>46</v>
      </c>
      <c r="N91" s="40">
        <v>42</v>
      </c>
      <c r="O91" s="40">
        <v>44</v>
      </c>
      <c r="P91" s="40">
        <v>45</v>
      </c>
      <c r="Q91" s="82">
        <f t="shared" si="7"/>
        <v>270</v>
      </c>
      <c r="R91" s="82">
        <f t="shared" si="8"/>
        <v>558</v>
      </c>
    </row>
    <row r="92" spans="1:18" ht="12.75">
      <c r="A92" s="37">
        <v>10</v>
      </c>
      <c r="B92" s="31" t="s">
        <v>90</v>
      </c>
      <c r="C92" s="31" t="s">
        <v>12</v>
      </c>
      <c r="D92" s="37">
        <v>50</v>
      </c>
      <c r="E92" s="37">
        <v>49</v>
      </c>
      <c r="F92" s="37">
        <v>49</v>
      </c>
      <c r="G92" s="37">
        <v>46</v>
      </c>
      <c r="H92" s="37">
        <v>50</v>
      </c>
      <c r="I92" s="37">
        <v>47</v>
      </c>
      <c r="J92" s="82">
        <f t="shared" si="6"/>
        <v>291</v>
      </c>
      <c r="K92" s="37">
        <v>46</v>
      </c>
      <c r="L92" s="37">
        <v>44</v>
      </c>
      <c r="M92" s="37">
        <v>46</v>
      </c>
      <c r="N92" s="37">
        <v>44</v>
      </c>
      <c r="O92" s="37">
        <v>41</v>
      </c>
      <c r="P92" s="37">
        <v>46</v>
      </c>
      <c r="Q92" s="82">
        <f t="shared" si="7"/>
        <v>267</v>
      </c>
      <c r="R92" s="82">
        <f t="shared" si="8"/>
        <v>558</v>
      </c>
    </row>
    <row r="93" spans="1:18" ht="12.75">
      <c r="A93" s="37">
        <v>11</v>
      </c>
      <c r="B93" s="29" t="s">
        <v>272</v>
      </c>
      <c r="C93" s="29" t="s">
        <v>179</v>
      </c>
      <c r="D93" s="37">
        <v>46</v>
      </c>
      <c r="E93" s="37">
        <v>45</v>
      </c>
      <c r="F93" s="37">
        <v>48</v>
      </c>
      <c r="G93" s="37">
        <v>49</v>
      </c>
      <c r="H93" s="37">
        <v>50</v>
      </c>
      <c r="I93" s="37">
        <v>48</v>
      </c>
      <c r="J93" s="82">
        <f t="shared" si="6"/>
        <v>286</v>
      </c>
      <c r="K93" s="37">
        <v>48</v>
      </c>
      <c r="L93" s="37">
        <v>45</v>
      </c>
      <c r="M93" s="37">
        <v>45</v>
      </c>
      <c r="N93" s="37">
        <v>43</v>
      </c>
      <c r="O93" s="37">
        <v>46</v>
      </c>
      <c r="P93" s="37">
        <v>43</v>
      </c>
      <c r="Q93" s="82">
        <f t="shared" si="7"/>
        <v>270</v>
      </c>
      <c r="R93" s="82">
        <f t="shared" si="8"/>
        <v>556</v>
      </c>
    </row>
    <row r="94" spans="1:18" ht="12.75">
      <c r="A94" s="37">
        <v>12</v>
      </c>
      <c r="B94" s="29" t="s">
        <v>305</v>
      </c>
      <c r="C94" s="29" t="s">
        <v>307</v>
      </c>
      <c r="D94" s="37">
        <v>49</v>
      </c>
      <c r="E94" s="37">
        <v>50</v>
      </c>
      <c r="F94" s="37">
        <v>49</v>
      </c>
      <c r="G94" s="37">
        <v>48</v>
      </c>
      <c r="H94" s="37">
        <v>46</v>
      </c>
      <c r="I94" s="37">
        <v>48</v>
      </c>
      <c r="J94" s="82">
        <f t="shared" si="6"/>
        <v>290</v>
      </c>
      <c r="K94" s="37">
        <v>48</v>
      </c>
      <c r="L94" s="37">
        <v>41</v>
      </c>
      <c r="M94" s="37">
        <v>44</v>
      </c>
      <c r="N94" s="37">
        <v>43</v>
      </c>
      <c r="O94" s="37">
        <v>44</v>
      </c>
      <c r="P94" s="37">
        <v>45</v>
      </c>
      <c r="Q94" s="82">
        <f t="shared" si="7"/>
        <v>265</v>
      </c>
      <c r="R94" s="82">
        <f t="shared" si="8"/>
        <v>555</v>
      </c>
    </row>
    <row r="95" spans="1:18" ht="12.75">
      <c r="A95" s="37">
        <v>13</v>
      </c>
      <c r="B95" s="31" t="s">
        <v>151</v>
      </c>
      <c r="C95" s="31" t="s">
        <v>26</v>
      </c>
      <c r="D95" s="37">
        <v>48</v>
      </c>
      <c r="E95" s="37">
        <v>48</v>
      </c>
      <c r="F95" s="37">
        <v>49</v>
      </c>
      <c r="G95" s="37">
        <v>43</v>
      </c>
      <c r="H95" s="37">
        <v>48</v>
      </c>
      <c r="I95" s="37">
        <v>48</v>
      </c>
      <c r="J95" s="82">
        <f t="shared" si="6"/>
        <v>284</v>
      </c>
      <c r="K95" s="37">
        <v>42</v>
      </c>
      <c r="L95" s="37">
        <v>42</v>
      </c>
      <c r="M95" s="37">
        <v>46</v>
      </c>
      <c r="N95" s="37">
        <v>47</v>
      </c>
      <c r="O95" s="37">
        <v>44</v>
      </c>
      <c r="P95" s="37">
        <v>41</v>
      </c>
      <c r="Q95" s="82">
        <f t="shared" si="7"/>
        <v>262</v>
      </c>
      <c r="R95" s="82">
        <f t="shared" si="8"/>
        <v>546</v>
      </c>
    </row>
    <row r="96" spans="1:18" ht="12.75">
      <c r="A96" s="37">
        <v>14</v>
      </c>
      <c r="B96" s="31" t="s">
        <v>270</v>
      </c>
      <c r="C96" s="31" t="s">
        <v>179</v>
      </c>
      <c r="D96" s="37">
        <v>46</v>
      </c>
      <c r="E96" s="37">
        <v>49</v>
      </c>
      <c r="F96" s="37">
        <v>47</v>
      </c>
      <c r="G96" s="37">
        <v>50</v>
      </c>
      <c r="H96" s="37">
        <v>49</v>
      </c>
      <c r="I96" s="37">
        <v>48</v>
      </c>
      <c r="J96" s="82">
        <f t="shared" si="6"/>
        <v>289</v>
      </c>
      <c r="K96" s="37">
        <v>39</v>
      </c>
      <c r="L96" s="37">
        <v>43</v>
      </c>
      <c r="M96" s="37">
        <v>46</v>
      </c>
      <c r="N96" s="37">
        <v>44</v>
      </c>
      <c r="O96" s="37">
        <v>48</v>
      </c>
      <c r="P96" s="37">
        <v>33</v>
      </c>
      <c r="Q96" s="82">
        <f t="shared" si="7"/>
        <v>253</v>
      </c>
      <c r="R96" s="82">
        <f t="shared" si="8"/>
        <v>542</v>
      </c>
    </row>
    <row r="97" spans="1:18" ht="12.75">
      <c r="A97" s="37">
        <v>15</v>
      </c>
      <c r="B97" s="29" t="s">
        <v>286</v>
      </c>
      <c r="C97" s="29" t="s">
        <v>282</v>
      </c>
      <c r="D97" s="37">
        <v>48</v>
      </c>
      <c r="E97" s="37">
        <v>49</v>
      </c>
      <c r="F97" s="37">
        <v>46</v>
      </c>
      <c r="G97" s="37">
        <v>46</v>
      </c>
      <c r="H97" s="37">
        <v>48</v>
      </c>
      <c r="I97" s="37">
        <v>49</v>
      </c>
      <c r="J97" s="82">
        <f t="shared" si="6"/>
        <v>286</v>
      </c>
      <c r="K97" s="37">
        <v>38</v>
      </c>
      <c r="L97" s="37">
        <v>45</v>
      </c>
      <c r="M97" s="37">
        <v>37</v>
      </c>
      <c r="N97" s="37">
        <v>45</v>
      </c>
      <c r="O97" s="37">
        <v>46</v>
      </c>
      <c r="P97" s="37">
        <v>43</v>
      </c>
      <c r="Q97" s="82">
        <f t="shared" si="7"/>
        <v>254</v>
      </c>
      <c r="R97" s="82">
        <f t="shared" si="8"/>
        <v>540</v>
      </c>
    </row>
    <row r="98" spans="1:18" ht="12.75">
      <c r="A98" s="37">
        <v>16</v>
      </c>
      <c r="B98" s="31" t="s">
        <v>131</v>
      </c>
      <c r="C98" s="31" t="s">
        <v>179</v>
      </c>
      <c r="D98" s="37">
        <v>47</v>
      </c>
      <c r="E98" s="37">
        <v>47</v>
      </c>
      <c r="F98" s="37">
        <v>44</v>
      </c>
      <c r="G98" s="37">
        <v>44</v>
      </c>
      <c r="H98" s="37">
        <v>42</v>
      </c>
      <c r="I98" s="37">
        <v>45</v>
      </c>
      <c r="J98" s="82">
        <f t="shared" si="6"/>
        <v>269</v>
      </c>
      <c r="K98" s="37">
        <v>45</v>
      </c>
      <c r="L98" s="37">
        <v>48</v>
      </c>
      <c r="M98" s="37">
        <v>42</v>
      </c>
      <c r="N98" s="37">
        <v>43</v>
      </c>
      <c r="O98" s="37">
        <v>42</v>
      </c>
      <c r="P98" s="37">
        <v>47</v>
      </c>
      <c r="Q98" s="82">
        <f t="shared" si="7"/>
        <v>267</v>
      </c>
      <c r="R98" s="82">
        <f t="shared" si="8"/>
        <v>536</v>
      </c>
    </row>
    <row r="99" spans="1:18" ht="12.75">
      <c r="A99" s="37">
        <v>17</v>
      </c>
      <c r="B99" s="31" t="s">
        <v>221</v>
      </c>
      <c r="C99" s="31" t="s">
        <v>11</v>
      </c>
      <c r="D99" s="37">
        <v>42</v>
      </c>
      <c r="E99" s="37">
        <v>45</v>
      </c>
      <c r="F99" s="37">
        <v>45</v>
      </c>
      <c r="G99" s="37">
        <v>41</v>
      </c>
      <c r="H99" s="37">
        <v>46</v>
      </c>
      <c r="I99" s="37">
        <v>44</v>
      </c>
      <c r="J99" s="82">
        <f t="shared" si="6"/>
        <v>263</v>
      </c>
      <c r="K99" s="37">
        <v>40</v>
      </c>
      <c r="L99" s="37">
        <v>47</v>
      </c>
      <c r="M99" s="37">
        <v>42</v>
      </c>
      <c r="N99" s="37">
        <v>37</v>
      </c>
      <c r="O99" s="37">
        <v>45</v>
      </c>
      <c r="P99" s="37">
        <v>43</v>
      </c>
      <c r="Q99" s="82">
        <f t="shared" si="7"/>
        <v>254</v>
      </c>
      <c r="R99" s="82">
        <f t="shared" si="8"/>
        <v>517</v>
      </c>
    </row>
    <row r="100" spans="1:18" ht="12.75">
      <c r="A100" s="37">
        <v>18</v>
      </c>
      <c r="B100" s="29" t="s">
        <v>296</v>
      </c>
      <c r="C100" s="29" t="s">
        <v>21</v>
      </c>
      <c r="D100" s="37">
        <v>44</v>
      </c>
      <c r="E100" s="37">
        <v>40</v>
      </c>
      <c r="F100" s="37">
        <v>43</v>
      </c>
      <c r="G100" s="37">
        <v>40</v>
      </c>
      <c r="H100" s="37">
        <v>44</v>
      </c>
      <c r="I100" s="37">
        <v>45</v>
      </c>
      <c r="J100" s="82">
        <f t="shared" si="6"/>
        <v>256</v>
      </c>
      <c r="K100" s="37">
        <v>39</v>
      </c>
      <c r="L100" s="37">
        <v>46</v>
      </c>
      <c r="M100" s="37">
        <v>43</v>
      </c>
      <c r="N100" s="37">
        <v>45</v>
      </c>
      <c r="O100" s="37">
        <v>39</v>
      </c>
      <c r="P100" s="37">
        <v>37</v>
      </c>
      <c r="Q100" s="82">
        <f t="shared" si="7"/>
        <v>249</v>
      </c>
      <c r="R100" s="82">
        <f t="shared" si="8"/>
        <v>505</v>
      </c>
    </row>
    <row r="101" spans="1:18" ht="12.75">
      <c r="A101" s="37">
        <v>19</v>
      </c>
      <c r="B101" s="29" t="s">
        <v>281</v>
      </c>
      <c r="C101" s="29" t="s">
        <v>26</v>
      </c>
      <c r="D101" s="37">
        <v>30</v>
      </c>
      <c r="E101" s="37">
        <v>45</v>
      </c>
      <c r="F101" s="37">
        <v>47</v>
      </c>
      <c r="G101" s="37">
        <v>41</v>
      </c>
      <c r="H101" s="37">
        <v>44</v>
      </c>
      <c r="I101" s="37">
        <v>48</v>
      </c>
      <c r="J101" s="82">
        <f t="shared" si="6"/>
        <v>255</v>
      </c>
      <c r="K101" s="37">
        <v>46</v>
      </c>
      <c r="L101" s="37">
        <v>45</v>
      </c>
      <c r="M101" s="37">
        <v>36</v>
      </c>
      <c r="N101" s="37">
        <v>26</v>
      </c>
      <c r="O101" s="37">
        <v>46</v>
      </c>
      <c r="P101" s="37">
        <v>44</v>
      </c>
      <c r="Q101" s="82">
        <f t="shared" si="7"/>
        <v>243</v>
      </c>
      <c r="R101" s="82">
        <f t="shared" si="8"/>
        <v>498</v>
      </c>
    </row>
    <row r="102" spans="1:18" ht="12.75">
      <c r="A102" s="37">
        <v>20</v>
      </c>
      <c r="B102" s="31" t="s">
        <v>314</v>
      </c>
      <c r="C102" s="31" t="s">
        <v>32</v>
      </c>
      <c r="D102" s="15">
        <v>35</v>
      </c>
      <c r="E102" s="15">
        <v>43</v>
      </c>
      <c r="F102" s="15">
        <v>39</v>
      </c>
      <c r="G102" s="15">
        <v>42</v>
      </c>
      <c r="H102" s="15">
        <v>43</v>
      </c>
      <c r="I102" s="15">
        <v>40</v>
      </c>
      <c r="J102" s="82">
        <f t="shared" si="6"/>
        <v>242</v>
      </c>
      <c r="K102" s="15">
        <v>40</v>
      </c>
      <c r="L102" s="15">
        <v>43</v>
      </c>
      <c r="M102" s="15">
        <v>44</v>
      </c>
      <c r="N102" s="15">
        <v>43</v>
      </c>
      <c r="O102" s="15">
        <v>41</v>
      </c>
      <c r="P102" s="15">
        <v>44</v>
      </c>
      <c r="Q102" s="82">
        <f t="shared" si="7"/>
        <v>255</v>
      </c>
      <c r="R102" s="82">
        <f t="shared" si="8"/>
        <v>497</v>
      </c>
    </row>
    <row r="103" spans="1:18" ht="12.75">
      <c r="A103" s="37">
        <v>21</v>
      </c>
      <c r="B103" s="29" t="s">
        <v>370</v>
      </c>
      <c r="C103" s="29" t="s">
        <v>411</v>
      </c>
      <c r="D103" s="37">
        <v>31</v>
      </c>
      <c r="E103" s="37">
        <v>34</v>
      </c>
      <c r="F103" s="37">
        <v>43</v>
      </c>
      <c r="G103" s="37">
        <v>34</v>
      </c>
      <c r="H103" s="37">
        <v>23</v>
      </c>
      <c r="I103" s="37">
        <v>47</v>
      </c>
      <c r="J103" s="82">
        <f t="shared" si="6"/>
        <v>212</v>
      </c>
      <c r="K103" s="37">
        <v>37</v>
      </c>
      <c r="L103" s="37">
        <v>39</v>
      </c>
      <c r="M103" s="37">
        <v>36</v>
      </c>
      <c r="N103" s="37">
        <v>39</v>
      </c>
      <c r="O103" s="37">
        <v>24</v>
      </c>
      <c r="P103" s="37">
        <v>36</v>
      </c>
      <c r="Q103" s="82">
        <f t="shared" si="7"/>
        <v>211</v>
      </c>
      <c r="R103" s="82">
        <f t="shared" si="8"/>
        <v>423</v>
      </c>
    </row>
    <row r="104" spans="1:18" ht="12.75">
      <c r="A104" s="36"/>
      <c r="B104" s="32"/>
      <c r="C104" s="32"/>
      <c r="D104" s="36"/>
      <c r="E104" s="36"/>
      <c r="F104" s="36"/>
      <c r="G104" s="36"/>
      <c r="H104" s="36"/>
      <c r="I104" s="36"/>
      <c r="J104" s="87"/>
      <c r="K104" s="36"/>
      <c r="L104" s="36"/>
      <c r="M104" s="36"/>
      <c r="N104" s="36"/>
      <c r="O104" s="36"/>
      <c r="P104" s="36"/>
      <c r="Q104" s="87"/>
      <c r="R104" s="87"/>
    </row>
    <row r="105" spans="1:18" ht="12.75">
      <c r="A105" s="36"/>
      <c r="B105" s="41"/>
      <c r="C105" s="41"/>
      <c r="D105" s="36"/>
      <c r="E105" s="36"/>
      <c r="F105" s="36"/>
      <c r="G105" s="36"/>
      <c r="H105" s="36"/>
      <c r="I105" s="36"/>
      <c r="J105" s="87"/>
      <c r="K105" s="36"/>
      <c r="L105" s="36"/>
      <c r="M105" s="36"/>
      <c r="N105" s="36"/>
      <c r="O105" s="36"/>
      <c r="P105" s="36"/>
      <c r="Q105" s="87"/>
      <c r="R105" s="87"/>
    </row>
    <row r="106" ht="13.5" thickBot="1">
      <c r="B106" s="33" t="s">
        <v>363</v>
      </c>
    </row>
    <row r="107" spans="2:16" ht="13.5" thickBot="1">
      <c r="B107" s="6" t="s">
        <v>58</v>
      </c>
      <c r="D107" s="200" t="s">
        <v>0</v>
      </c>
      <c r="E107" s="201"/>
      <c r="F107" s="201"/>
      <c r="G107" s="201"/>
      <c r="H107" s="201"/>
      <c r="I107" s="202"/>
      <c r="K107" s="200" t="s">
        <v>8</v>
      </c>
      <c r="L107" s="201"/>
      <c r="M107" s="201"/>
      <c r="N107" s="201"/>
      <c r="O107" s="201"/>
      <c r="P107" s="202"/>
    </row>
    <row r="108" spans="1:18" ht="12.75">
      <c r="A108" s="72" t="s">
        <v>38</v>
      </c>
      <c r="B108" s="47" t="s">
        <v>39</v>
      </c>
      <c r="C108" s="29"/>
      <c r="D108" s="7" t="s">
        <v>1</v>
      </c>
      <c r="E108" s="8" t="s">
        <v>2</v>
      </c>
      <c r="F108" s="8" t="s">
        <v>3</v>
      </c>
      <c r="G108" s="8" t="s">
        <v>4</v>
      </c>
      <c r="H108" s="8" t="s">
        <v>5</v>
      </c>
      <c r="I108" s="9" t="s">
        <v>6</v>
      </c>
      <c r="J108" s="85"/>
      <c r="K108" s="7" t="s">
        <v>1</v>
      </c>
      <c r="L108" s="8" t="s">
        <v>2</v>
      </c>
      <c r="M108" s="8" t="s">
        <v>3</v>
      </c>
      <c r="N108" s="8" t="s">
        <v>4</v>
      </c>
      <c r="O108" s="8" t="s">
        <v>5</v>
      </c>
      <c r="P108" s="9" t="s">
        <v>6</v>
      </c>
      <c r="Q108" s="90"/>
      <c r="R108" s="91" t="s">
        <v>7</v>
      </c>
    </row>
    <row r="109" spans="1:18" ht="12.75">
      <c r="A109" s="36"/>
      <c r="B109" s="190" t="s">
        <v>91</v>
      </c>
      <c r="C109" s="188" t="s">
        <v>26</v>
      </c>
      <c r="D109" s="97">
        <v>49</v>
      </c>
      <c r="E109" s="97">
        <v>49</v>
      </c>
      <c r="F109" s="97">
        <v>50</v>
      </c>
      <c r="G109" s="97">
        <v>49</v>
      </c>
      <c r="H109" s="97">
        <v>48</v>
      </c>
      <c r="I109" s="97">
        <v>48</v>
      </c>
      <c r="J109" s="83">
        <f aca="true" t="shared" si="9" ref="J109:J118">I109+H109+G109+F109+E109+D109</f>
        <v>293</v>
      </c>
      <c r="K109" s="133">
        <v>49</v>
      </c>
      <c r="L109" s="133">
        <v>45</v>
      </c>
      <c r="M109" s="133">
        <v>46</v>
      </c>
      <c r="N109" s="133">
        <v>47</v>
      </c>
      <c r="O109" s="133">
        <v>45</v>
      </c>
      <c r="P109" s="133">
        <v>43</v>
      </c>
      <c r="Q109" s="83">
        <f aca="true" t="shared" si="10" ref="Q109:Q118">P109+O109+N109+M109+L109+K109</f>
        <v>275</v>
      </c>
      <c r="R109" s="83">
        <f aca="true" t="shared" si="11" ref="R109:R118">Q109+J109</f>
        <v>568</v>
      </c>
    </row>
    <row r="110" spans="1:18" ht="12.75">
      <c r="A110" s="37">
        <v>2</v>
      </c>
      <c r="B110" s="31" t="s">
        <v>88</v>
      </c>
      <c r="C110" s="31" t="s">
        <v>57</v>
      </c>
      <c r="D110" s="37">
        <v>47</v>
      </c>
      <c r="E110" s="37">
        <v>46</v>
      </c>
      <c r="F110" s="37">
        <v>48</v>
      </c>
      <c r="G110" s="37">
        <v>47</v>
      </c>
      <c r="H110" s="37">
        <v>46</v>
      </c>
      <c r="I110" s="37">
        <v>49</v>
      </c>
      <c r="J110" s="83">
        <f t="shared" si="9"/>
        <v>283</v>
      </c>
      <c r="K110" s="37">
        <v>44</v>
      </c>
      <c r="L110" s="37">
        <v>46</v>
      </c>
      <c r="M110" s="37">
        <v>47</v>
      </c>
      <c r="N110" s="37">
        <v>46</v>
      </c>
      <c r="O110" s="37">
        <v>46</v>
      </c>
      <c r="P110" s="37">
        <v>48</v>
      </c>
      <c r="Q110" s="83">
        <f t="shared" si="10"/>
        <v>277</v>
      </c>
      <c r="R110" s="83">
        <f t="shared" si="11"/>
        <v>560</v>
      </c>
    </row>
    <row r="111" spans="1:18" ht="12.75">
      <c r="A111" s="37">
        <v>3</v>
      </c>
      <c r="B111" s="29" t="s">
        <v>143</v>
      </c>
      <c r="C111" s="29" t="s">
        <v>26</v>
      </c>
      <c r="D111" s="15">
        <v>49</v>
      </c>
      <c r="E111" s="15">
        <v>48</v>
      </c>
      <c r="F111" s="15">
        <v>48</v>
      </c>
      <c r="G111" s="15">
        <v>47</v>
      </c>
      <c r="H111" s="15">
        <v>46</v>
      </c>
      <c r="I111" s="15">
        <v>47</v>
      </c>
      <c r="J111" s="83">
        <f t="shared" si="9"/>
        <v>285</v>
      </c>
      <c r="K111" s="15">
        <v>43</v>
      </c>
      <c r="L111" s="15">
        <v>47</v>
      </c>
      <c r="M111" s="15">
        <v>45</v>
      </c>
      <c r="N111" s="15">
        <v>45</v>
      </c>
      <c r="O111" s="15">
        <v>48</v>
      </c>
      <c r="P111" s="15">
        <v>46</v>
      </c>
      <c r="Q111" s="83">
        <f t="shared" si="10"/>
        <v>274</v>
      </c>
      <c r="R111" s="83">
        <f t="shared" si="11"/>
        <v>559</v>
      </c>
    </row>
    <row r="112" spans="1:18" ht="12.75">
      <c r="A112" s="37">
        <v>4</v>
      </c>
      <c r="B112" s="31" t="s">
        <v>48</v>
      </c>
      <c r="C112" s="31" t="s">
        <v>26</v>
      </c>
      <c r="D112" s="37">
        <v>44</v>
      </c>
      <c r="E112" s="37">
        <v>47</v>
      </c>
      <c r="F112" s="37">
        <v>46</v>
      </c>
      <c r="G112" s="37">
        <v>47</v>
      </c>
      <c r="H112" s="37">
        <v>47</v>
      </c>
      <c r="I112" s="37">
        <v>49</v>
      </c>
      <c r="J112" s="83">
        <f t="shared" si="9"/>
        <v>280</v>
      </c>
      <c r="K112" s="37">
        <v>41</v>
      </c>
      <c r="L112" s="37">
        <v>48</v>
      </c>
      <c r="M112" s="37">
        <v>46</v>
      </c>
      <c r="N112" s="37">
        <v>44</v>
      </c>
      <c r="O112" s="37">
        <v>44</v>
      </c>
      <c r="P112" s="37">
        <v>46</v>
      </c>
      <c r="Q112" s="83">
        <f t="shared" si="10"/>
        <v>269</v>
      </c>
      <c r="R112" s="83">
        <f t="shared" si="11"/>
        <v>549</v>
      </c>
    </row>
    <row r="113" spans="1:18" ht="12.75">
      <c r="A113" s="37">
        <v>5</v>
      </c>
      <c r="B113" s="31" t="s">
        <v>242</v>
      </c>
      <c r="C113" s="31" t="s">
        <v>12</v>
      </c>
      <c r="D113" s="37">
        <v>49</v>
      </c>
      <c r="E113" s="37">
        <v>46</v>
      </c>
      <c r="F113" s="37">
        <v>46</v>
      </c>
      <c r="G113" s="37">
        <v>48</v>
      </c>
      <c r="H113" s="37">
        <v>49</v>
      </c>
      <c r="I113" s="37">
        <v>49</v>
      </c>
      <c r="J113" s="83">
        <f t="shared" si="9"/>
        <v>287</v>
      </c>
      <c r="K113" s="37">
        <v>27</v>
      </c>
      <c r="L113" s="37">
        <v>41</v>
      </c>
      <c r="M113" s="37">
        <v>46</v>
      </c>
      <c r="N113" s="37">
        <v>43</v>
      </c>
      <c r="O113" s="81">
        <v>41</v>
      </c>
      <c r="P113" s="81">
        <v>45</v>
      </c>
      <c r="Q113" s="83">
        <f t="shared" si="10"/>
        <v>243</v>
      </c>
      <c r="R113" s="83">
        <f t="shared" si="11"/>
        <v>530</v>
      </c>
    </row>
    <row r="114" spans="1:18" ht="12.75">
      <c r="A114" s="37">
        <v>6</v>
      </c>
      <c r="B114" s="31" t="s">
        <v>161</v>
      </c>
      <c r="C114" s="31" t="s">
        <v>21</v>
      </c>
      <c r="D114" s="37">
        <v>47</v>
      </c>
      <c r="E114" s="37">
        <v>43</v>
      </c>
      <c r="F114" s="37">
        <v>45</v>
      </c>
      <c r="G114" s="37">
        <v>38</v>
      </c>
      <c r="H114" s="37">
        <v>43</v>
      </c>
      <c r="I114" s="37">
        <v>45</v>
      </c>
      <c r="J114" s="83">
        <f t="shared" si="9"/>
        <v>261</v>
      </c>
      <c r="K114" s="37">
        <v>40</v>
      </c>
      <c r="L114" s="37">
        <v>46</v>
      </c>
      <c r="M114" s="37">
        <v>43</v>
      </c>
      <c r="N114" s="37">
        <v>43</v>
      </c>
      <c r="O114" s="37">
        <v>46</v>
      </c>
      <c r="P114" s="37">
        <v>46</v>
      </c>
      <c r="Q114" s="83">
        <f t="shared" si="10"/>
        <v>264</v>
      </c>
      <c r="R114" s="83">
        <f t="shared" si="11"/>
        <v>525</v>
      </c>
    </row>
    <row r="115" spans="1:18" ht="12.75">
      <c r="A115" s="37">
        <v>7</v>
      </c>
      <c r="B115" s="31" t="s">
        <v>77</v>
      </c>
      <c r="C115" s="31" t="s">
        <v>26</v>
      </c>
      <c r="D115" s="37">
        <v>47</v>
      </c>
      <c r="E115" s="37">
        <v>47</v>
      </c>
      <c r="F115" s="37">
        <v>46</v>
      </c>
      <c r="G115" s="37">
        <v>45</v>
      </c>
      <c r="H115" s="37">
        <v>45</v>
      </c>
      <c r="I115" s="37">
        <v>44</v>
      </c>
      <c r="J115" s="83">
        <f t="shared" si="9"/>
        <v>274</v>
      </c>
      <c r="K115" s="37">
        <v>37</v>
      </c>
      <c r="L115" s="37">
        <v>38</v>
      </c>
      <c r="M115" s="37">
        <v>44</v>
      </c>
      <c r="N115" s="37">
        <v>45</v>
      </c>
      <c r="O115" s="37">
        <v>39</v>
      </c>
      <c r="P115" s="37">
        <v>40</v>
      </c>
      <c r="Q115" s="83">
        <f t="shared" si="10"/>
        <v>243</v>
      </c>
      <c r="R115" s="83">
        <f t="shared" si="11"/>
        <v>517</v>
      </c>
    </row>
    <row r="116" spans="1:18" ht="12.75">
      <c r="A116" s="37">
        <v>9</v>
      </c>
      <c r="B116" s="31" t="s">
        <v>130</v>
      </c>
      <c r="C116" s="31" t="s">
        <v>179</v>
      </c>
      <c r="D116" s="37">
        <v>45</v>
      </c>
      <c r="E116" s="37">
        <v>45</v>
      </c>
      <c r="F116" s="37">
        <v>47</v>
      </c>
      <c r="G116" s="37">
        <v>44</v>
      </c>
      <c r="H116" s="37">
        <v>49</v>
      </c>
      <c r="I116" s="37">
        <v>49</v>
      </c>
      <c r="J116" s="82">
        <f t="shared" si="9"/>
        <v>279</v>
      </c>
      <c r="K116" s="37">
        <v>32</v>
      </c>
      <c r="L116" s="37">
        <v>39</v>
      </c>
      <c r="M116" s="37">
        <v>41</v>
      </c>
      <c r="N116" s="37">
        <v>22</v>
      </c>
      <c r="O116" s="37">
        <v>35</v>
      </c>
      <c r="P116" s="37">
        <v>30</v>
      </c>
      <c r="Q116" s="82">
        <f t="shared" si="10"/>
        <v>199</v>
      </c>
      <c r="R116" s="82">
        <f t="shared" si="11"/>
        <v>478</v>
      </c>
    </row>
    <row r="117" spans="1:18" ht="13.5" customHeight="1">
      <c r="A117" s="40">
        <v>10</v>
      </c>
      <c r="B117" s="31" t="s">
        <v>113</v>
      </c>
      <c r="C117" s="31" t="s">
        <v>26</v>
      </c>
      <c r="D117" s="37">
        <v>35</v>
      </c>
      <c r="E117" s="37">
        <v>42</v>
      </c>
      <c r="F117" s="37">
        <v>42</v>
      </c>
      <c r="G117" s="37">
        <v>45</v>
      </c>
      <c r="H117" s="37">
        <v>40</v>
      </c>
      <c r="I117" s="37">
        <v>39</v>
      </c>
      <c r="J117" s="82">
        <f t="shared" si="9"/>
        <v>243</v>
      </c>
      <c r="K117" s="37">
        <v>41</v>
      </c>
      <c r="L117" s="37">
        <v>40</v>
      </c>
      <c r="M117" s="37">
        <v>41</v>
      </c>
      <c r="N117" s="37">
        <v>29</v>
      </c>
      <c r="O117" s="37">
        <v>36</v>
      </c>
      <c r="P117" s="37">
        <v>43</v>
      </c>
      <c r="Q117" s="82">
        <f t="shared" si="10"/>
        <v>230</v>
      </c>
      <c r="R117" s="82">
        <f t="shared" si="11"/>
        <v>473</v>
      </c>
    </row>
    <row r="118" spans="1:18" ht="13.5" customHeight="1">
      <c r="A118" s="40">
        <v>11</v>
      </c>
      <c r="B118" s="31" t="s">
        <v>184</v>
      </c>
      <c r="C118" s="31" t="s">
        <v>183</v>
      </c>
      <c r="D118" s="37">
        <v>44</v>
      </c>
      <c r="E118" s="37">
        <v>24</v>
      </c>
      <c r="F118" s="37">
        <v>45</v>
      </c>
      <c r="G118" s="37">
        <v>33</v>
      </c>
      <c r="H118" s="37">
        <v>45</v>
      </c>
      <c r="I118" s="37">
        <v>36</v>
      </c>
      <c r="J118" s="82">
        <f t="shared" si="9"/>
        <v>227</v>
      </c>
      <c r="K118" s="37">
        <v>39</v>
      </c>
      <c r="L118" s="37">
        <v>30</v>
      </c>
      <c r="M118" s="37">
        <v>38</v>
      </c>
      <c r="N118" s="37">
        <v>23</v>
      </c>
      <c r="O118" s="37">
        <v>44</v>
      </c>
      <c r="P118" s="37">
        <v>41</v>
      </c>
      <c r="Q118" s="82">
        <f t="shared" si="10"/>
        <v>215</v>
      </c>
      <c r="R118" s="82">
        <f t="shared" si="11"/>
        <v>442</v>
      </c>
    </row>
    <row r="119" spans="1:18" ht="13.5" customHeight="1">
      <c r="A119" s="49"/>
      <c r="B119" s="41"/>
      <c r="C119" s="41"/>
      <c r="D119" s="36"/>
      <c r="E119" s="36"/>
      <c r="F119" s="36"/>
      <c r="G119" s="36"/>
      <c r="H119" s="36"/>
      <c r="I119" s="36"/>
      <c r="J119" s="87"/>
      <c r="K119" s="36"/>
      <c r="L119" s="36"/>
      <c r="M119" s="36"/>
      <c r="N119" s="36"/>
      <c r="O119" s="36"/>
      <c r="P119" s="36"/>
      <c r="Q119" s="87"/>
      <c r="R119" s="87"/>
    </row>
    <row r="120" spans="1:3" ht="18" customHeight="1">
      <c r="A120" s="49"/>
      <c r="B120" s="41"/>
      <c r="C120" s="41"/>
    </row>
    <row r="121" ht="13.5" thickBot="1">
      <c r="B121" s="33" t="s">
        <v>362</v>
      </c>
    </row>
    <row r="122" spans="2:16" ht="13.5" thickBot="1">
      <c r="B122" s="6" t="s">
        <v>35</v>
      </c>
      <c r="D122" s="200" t="s">
        <v>0</v>
      </c>
      <c r="E122" s="201"/>
      <c r="F122" s="201"/>
      <c r="G122" s="201"/>
      <c r="H122" s="201"/>
      <c r="I122" s="202"/>
      <c r="K122" s="200" t="s">
        <v>8</v>
      </c>
      <c r="L122" s="201"/>
      <c r="M122" s="201"/>
      <c r="N122" s="201"/>
      <c r="O122" s="201"/>
      <c r="P122" s="202"/>
    </row>
    <row r="123" spans="1:18" ht="12.75">
      <c r="A123" s="72" t="s">
        <v>38</v>
      </c>
      <c r="B123" s="47" t="s">
        <v>40</v>
      </c>
      <c r="C123" s="29"/>
      <c r="D123" s="7" t="s">
        <v>1</v>
      </c>
      <c r="E123" s="8" t="s">
        <v>2</v>
      </c>
      <c r="F123" s="8" t="s">
        <v>3</v>
      </c>
      <c r="G123" s="8" t="s">
        <v>4</v>
      </c>
      <c r="H123" s="8" t="s">
        <v>5</v>
      </c>
      <c r="I123" s="9" t="s">
        <v>6</v>
      </c>
      <c r="J123" s="85"/>
      <c r="K123" s="7" t="s">
        <v>1</v>
      </c>
      <c r="L123" s="8" t="s">
        <v>2</v>
      </c>
      <c r="M123" s="8" t="s">
        <v>3</v>
      </c>
      <c r="N123" s="8" t="s">
        <v>4</v>
      </c>
      <c r="O123" s="8" t="s">
        <v>5</v>
      </c>
      <c r="P123" s="9" t="s">
        <v>6</v>
      </c>
      <c r="Q123" s="90"/>
      <c r="R123" s="91" t="s">
        <v>7</v>
      </c>
    </row>
    <row r="124" spans="1:18" ht="12.75">
      <c r="A124" s="36"/>
      <c r="B124" s="80" t="s">
        <v>219</v>
      </c>
      <c r="C124" s="31" t="s">
        <v>11</v>
      </c>
      <c r="D124" s="97">
        <v>48</v>
      </c>
      <c r="E124" s="97">
        <v>47</v>
      </c>
      <c r="F124" s="97">
        <v>47</v>
      </c>
      <c r="G124" s="97">
        <v>48</v>
      </c>
      <c r="H124" s="97">
        <v>48</v>
      </c>
      <c r="I124" s="97">
        <v>49</v>
      </c>
      <c r="J124" s="83">
        <f aca="true" t="shared" si="12" ref="J124:J136">I124+H124+G124+F124+E124+D124</f>
        <v>287</v>
      </c>
      <c r="K124" s="97">
        <v>49</v>
      </c>
      <c r="L124" s="97">
        <v>49</v>
      </c>
      <c r="M124" s="97">
        <v>41</v>
      </c>
      <c r="N124" s="97">
        <v>48</v>
      </c>
      <c r="O124" s="97">
        <v>46</v>
      </c>
      <c r="P124" s="97">
        <v>46</v>
      </c>
      <c r="Q124" s="83">
        <f aca="true" t="shared" si="13" ref="Q124:Q136">P124+O124+N124+M124+L124+K124</f>
        <v>279</v>
      </c>
      <c r="R124" s="83">
        <f aca="true" t="shared" si="14" ref="R124:R136">Q124+J124</f>
        <v>566</v>
      </c>
    </row>
    <row r="125" spans="1:18" ht="12.75">
      <c r="A125" s="37">
        <v>2</v>
      </c>
      <c r="B125" s="31" t="s">
        <v>223</v>
      </c>
      <c r="C125" s="31" t="s">
        <v>11</v>
      </c>
      <c r="D125" s="37">
        <v>48</v>
      </c>
      <c r="E125" s="37">
        <v>49</v>
      </c>
      <c r="F125" s="37">
        <v>49</v>
      </c>
      <c r="G125" s="37">
        <v>47</v>
      </c>
      <c r="H125" s="37">
        <v>50</v>
      </c>
      <c r="I125" s="37">
        <v>48</v>
      </c>
      <c r="J125" s="83">
        <f t="shared" si="12"/>
        <v>291</v>
      </c>
      <c r="K125" s="37">
        <v>46</v>
      </c>
      <c r="L125" s="37">
        <v>43</v>
      </c>
      <c r="M125" s="37">
        <v>42</v>
      </c>
      <c r="N125" s="37">
        <v>47</v>
      </c>
      <c r="O125" s="37">
        <v>45</v>
      </c>
      <c r="P125" s="37">
        <v>46</v>
      </c>
      <c r="Q125" s="83">
        <f t="shared" si="13"/>
        <v>269</v>
      </c>
      <c r="R125" s="83">
        <f t="shared" si="14"/>
        <v>560</v>
      </c>
    </row>
    <row r="126" spans="1:18" ht="12.75">
      <c r="A126" s="37">
        <v>3</v>
      </c>
      <c r="B126" s="31" t="s">
        <v>385</v>
      </c>
      <c r="C126" s="31" t="s">
        <v>383</v>
      </c>
      <c r="D126" s="15">
        <v>43</v>
      </c>
      <c r="E126" s="15">
        <v>43</v>
      </c>
      <c r="F126" s="15">
        <v>48</v>
      </c>
      <c r="G126" s="15">
        <v>49</v>
      </c>
      <c r="H126" s="15">
        <v>48</v>
      </c>
      <c r="I126" s="15">
        <v>47</v>
      </c>
      <c r="J126" s="83">
        <f t="shared" si="12"/>
        <v>278</v>
      </c>
      <c r="K126" s="15">
        <v>42</v>
      </c>
      <c r="L126" s="15">
        <v>45</v>
      </c>
      <c r="M126" s="15">
        <v>49</v>
      </c>
      <c r="N126" s="15">
        <v>46</v>
      </c>
      <c r="O126" s="15">
        <v>49</v>
      </c>
      <c r="P126" s="15">
        <v>48</v>
      </c>
      <c r="Q126" s="83">
        <f t="shared" si="13"/>
        <v>279</v>
      </c>
      <c r="R126" s="83">
        <f t="shared" si="14"/>
        <v>557</v>
      </c>
    </row>
    <row r="127" spans="1:18" ht="12.75">
      <c r="A127" s="37">
        <v>4</v>
      </c>
      <c r="B127" s="29" t="s">
        <v>165</v>
      </c>
      <c r="C127" s="29" t="s">
        <v>22</v>
      </c>
      <c r="D127" s="37">
        <v>49</v>
      </c>
      <c r="E127" s="37">
        <v>45</v>
      </c>
      <c r="F127" s="37">
        <v>49</v>
      </c>
      <c r="G127" s="37">
        <v>49</v>
      </c>
      <c r="H127" s="37">
        <v>48</v>
      </c>
      <c r="I127" s="37">
        <v>47</v>
      </c>
      <c r="J127" s="83">
        <f t="shared" si="12"/>
        <v>287</v>
      </c>
      <c r="K127" s="15">
        <v>40</v>
      </c>
      <c r="L127" s="15">
        <v>47</v>
      </c>
      <c r="M127" s="15">
        <v>45</v>
      </c>
      <c r="N127" s="15">
        <v>46</v>
      </c>
      <c r="O127" s="82">
        <v>48</v>
      </c>
      <c r="P127" s="82">
        <v>44</v>
      </c>
      <c r="Q127" s="83">
        <f t="shared" si="13"/>
        <v>270</v>
      </c>
      <c r="R127" s="83">
        <f t="shared" si="14"/>
        <v>557</v>
      </c>
    </row>
    <row r="128" spans="1:18" ht="12.75">
      <c r="A128" s="37">
        <v>5</v>
      </c>
      <c r="B128" s="29" t="s">
        <v>146</v>
      </c>
      <c r="C128" s="29" t="s">
        <v>22</v>
      </c>
      <c r="D128" s="37">
        <v>45</v>
      </c>
      <c r="E128" s="37">
        <v>45</v>
      </c>
      <c r="F128" s="37">
        <v>46</v>
      </c>
      <c r="G128" s="37">
        <v>48</v>
      </c>
      <c r="H128" s="37">
        <v>50</v>
      </c>
      <c r="I128" s="37">
        <v>47</v>
      </c>
      <c r="J128" s="83">
        <f t="shared" si="12"/>
        <v>281</v>
      </c>
      <c r="K128" s="15">
        <v>41</v>
      </c>
      <c r="L128" s="15">
        <v>43</v>
      </c>
      <c r="M128" s="15">
        <v>47</v>
      </c>
      <c r="N128" s="15">
        <v>46</v>
      </c>
      <c r="O128" s="82">
        <v>47</v>
      </c>
      <c r="P128" s="82">
        <v>49</v>
      </c>
      <c r="Q128" s="83">
        <f t="shared" si="13"/>
        <v>273</v>
      </c>
      <c r="R128" s="83">
        <f t="shared" si="14"/>
        <v>554</v>
      </c>
    </row>
    <row r="129" spans="1:18" ht="12.75">
      <c r="A129" s="37">
        <v>6</v>
      </c>
      <c r="B129" s="31" t="s">
        <v>217</v>
      </c>
      <c r="C129" s="31" t="s">
        <v>47</v>
      </c>
      <c r="D129" s="37">
        <v>46</v>
      </c>
      <c r="E129" s="37">
        <v>49</v>
      </c>
      <c r="F129" s="37">
        <v>45</v>
      </c>
      <c r="G129" s="37">
        <v>47</v>
      </c>
      <c r="H129" s="37">
        <v>47</v>
      </c>
      <c r="I129" s="37">
        <v>46</v>
      </c>
      <c r="J129" s="83">
        <f t="shared" si="12"/>
        <v>280</v>
      </c>
      <c r="K129" s="37">
        <v>44</v>
      </c>
      <c r="L129" s="37">
        <v>45</v>
      </c>
      <c r="M129" s="37">
        <v>38</v>
      </c>
      <c r="N129" s="37">
        <v>44</v>
      </c>
      <c r="O129" s="37">
        <v>46</v>
      </c>
      <c r="P129" s="37">
        <v>41</v>
      </c>
      <c r="Q129" s="83">
        <f t="shared" si="13"/>
        <v>258</v>
      </c>
      <c r="R129" s="83">
        <f t="shared" si="14"/>
        <v>538</v>
      </c>
    </row>
    <row r="130" spans="1:18" ht="12.75">
      <c r="A130" s="37">
        <v>7</v>
      </c>
      <c r="B130" s="29" t="s">
        <v>234</v>
      </c>
      <c r="C130" s="29" t="s">
        <v>22</v>
      </c>
      <c r="D130" s="37">
        <v>44</v>
      </c>
      <c r="E130" s="37">
        <v>49</v>
      </c>
      <c r="F130" s="37">
        <v>49</v>
      </c>
      <c r="G130" s="37">
        <v>47</v>
      </c>
      <c r="H130" s="37">
        <v>46</v>
      </c>
      <c r="I130" s="37">
        <v>48</v>
      </c>
      <c r="J130" s="83">
        <f t="shared" si="12"/>
        <v>283</v>
      </c>
      <c r="K130" s="15">
        <v>44</v>
      </c>
      <c r="L130" s="15">
        <v>46</v>
      </c>
      <c r="M130" s="15">
        <v>42</v>
      </c>
      <c r="N130" s="15">
        <v>46</v>
      </c>
      <c r="O130" s="82">
        <v>36</v>
      </c>
      <c r="P130" s="82">
        <v>35</v>
      </c>
      <c r="Q130" s="83">
        <f t="shared" si="13"/>
        <v>249</v>
      </c>
      <c r="R130" s="83">
        <f t="shared" si="14"/>
        <v>532</v>
      </c>
    </row>
    <row r="131" spans="1:18" ht="12.75">
      <c r="A131" s="37">
        <v>10</v>
      </c>
      <c r="B131" s="31" t="s">
        <v>230</v>
      </c>
      <c r="C131" s="31" t="s">
        <v>11</v>
      </c>
      <c r="D131" s="15">
        <v>50</v>
      </c>
      <c r="E131" s="15">
        <v>50</v>
      </c>
      <c r="F131" s="15">
        <v>46</v>
      </c>
      <c r="G131" s="15">
        <v>43</v>
      </c>
      <c r="H131" s="15">
        <v>48</v>
      </c>
      <c r="I131" s="15">
        <v>47</v>
      </c>
      <c r="J131" s="83">
        <f t="shared" si="12"/>
        <v>284</v>
      </c>
      <c r="K131" s="15">
        <v>42</v>
      </c>
      <c r="L131" s="15">
        <v>32</v>
      </c>
      <c r="M131" s="15">
        <v>43</v>
      </c>
      <c r="N131" s="15">
        <v>44</v>
      </c>
      <c r="O131" s="15">
        <v>40</v>
      </c>
      <c r="P131" s="15">
        <v>45</v>
      </c>
      <c r="Q131" s="83">
        <f t="shared" si="13"/>
        <v>246</v>
      </c>
      <c r="R131" s="83">
        <f t="shared" si="14"/>
        <v>530</v>
      </c>
    </row>
    <row r="132" spans="1:18" ht="12.75">
      <c r="A132" s="37">
        <v>11</v>
      </c>
      <c r="B132" s="31" t="s">
        <v>185</v>
      </c>
      <c r="C132" s="29" t="s">
        <v>183</v>
      </c>
      <c r="D132" s="37">
        <v>45</v>
      </c>
      <c r="E132" s="37">
        <v>48</v>
      </c>
      <c r="F132" s="37">
        <v>47</v>
      </c>
      <c r="G132" s="37">
        <v>44</v>
      </c>
      <c r="H132" s="37">
        <v>47</v>
      </c>
      <c r="I132" s="37">
        <v>47</v>
      </c>
      <c r="J132" s="83">
        <f t="shared" si="12"/>
        <v>278</v>
      </c>
      <c r="K132" s="37">
        <v>46</v>
      </c>
      <c r="L132" s="37">
        <v>43</v>
      </c>
      <c r="M132" s="37">
        <v>36</v>
      </c>
      <c r="N132" s="37">
        <v>43</v>
      </c>
      <c r="O132" s="81">
        <v>43</v>
      </c>
      <c r="P132" s="81">
        <v>38</v>
      </c>
      <c r="Q132" s="83">
        <f t="shared" si="13"/>
        <v>249</v>
      </c>
      <c r="R132" s="83">
        <f t="shared" si="14"/>
        <v>527</v>
      </c>
    </row>
    <row r="133" spans="1:18" ht="12.75">
      <c r="A133" s="37">
        <v>12</v>
      </c>
      <c r="B133" s="31" t="s">
        <v>416</v>
      </c>
      <c r="C133" s="31" t="s">
        <v>116</v>
      </c>
      <c r="D133" s="15">
        <v>44</v>
      </c>
      <c r="E133" s="15">
        <v>45</v>
      </c>
      <c r="F133" s="15">
        <v>43</v>
      </c>
      <c r="G133" s="15">
        <v>40</v>
      </c>
      <c r="H133" s="15">
        <v>42</v>
      </c>
      <c r="I133" s="15">
        <v>47</v>
      </c>
      <c r="J133" s="82">
        <f t="shared" si="12"/>
        <v>261</v>
      </c>
      <c r="K133" s="15">
        <v>38</v>
      </c>
      <c r="L133" s="15">
        <v>41</v>
      </c>
      <c r="M133" s="15">
        <v>41</v>
      </c>
      <c r="N133" s="15">
        <v>37</v>
      </c>
      <c r="O133" s="15">
        <v>41</v>
      </c>
      <c r="P133" s="15">
        <v>47</v>
      </c>
      <c r="Q133" s="82">
        <f t="shared" si="13"/>
        <v>245</v>
      </c>
      <c r="R133" s="82">
        <f t="shared" si="14"/>
        <v>506</v>
      </c>
    </row>
    <row r="134" spans="1:18" ht="12.75">
      <c r="A134" s="37">
        <v>13</v>
      </c>
      <c r="B134" s="31" t="s">
        <v>226</v>
      </c>
      <c r="C134" s="31" t="s">
        <v>11</v>
      </c>
      <c r="D134" s="15">
        <v>43</v>
      </c>
      <c r="E134" s="15">
        <v>44</v>
      </c>
      <c r="F134" s="15">
        <v>42</v>
      </c>
      <c r="G134" s="15">
        <v>43</v>
      </c>
      <c r="H134" s="15">
        <v>42</v>
      </c>
      <c r="I134" s="15">
        <v>44</v>
      </c>
      <c r="J134" s="82">
        <f t="shared" si="12"/>
        <v>258</v>
      </c>
      <c r="K134" s="15">
        <v>37</v>
      </c>
      <c r="L134" s="15">
        <v>37</v>
      </c>
      <c r="M134" s="15">
        <v>39</v>
      </c>
      <c r="N134" s="15">
        <v>36</v>
      </c>
      <c r="O134" s="15">
        <v>36</v>
      </c>
      <c r="P134" s="15">
        <v>39</v>
      </c>
      <c r="Q134" s="82">
        <f t="shared" si="13"/>
        <v>224</v>
      </c>
      <c r="R134" s="82">
        <f t="shared" si="14"/>
        <v>482</v>
      </c>
    </row>
    <row r="135" spans="1:18" ht="12.75">
      <c r="A135" s="37">
        <v>14</v>
      </c>
      <c r="B135" s="31" t="s">
        <v>173</v>
      </c>
      <c r="C135" s="31" t="s">
        <v>116</v>
      </c>
      <c r="D135" s="37">
        <v>33</v>
      </c>
      <c r="E135" s="37">
        <v>33</v>
      </c>
      <c r="F135" s="37">
        <v>41</v>
      </c>
      <c r="G135" s="37">
        <v>35</v>
      </c>
      <c r="H135" s="37">
        <v>40</v>
      </c>
      <c r="I135" s="37">
        <v>35</v>
      </c>
      <c r="J135" s="82">
        <f t="shared" si="12"/>
        <v>217</v>
      </c>
      <c r="K135" s="37">
        <v>39</v>
      </c>
      <c r="L135" s="37">
        <v>38</v>
      </c>
      <c r="M135" s="37">
        <v>36</v>
      </c>
      <c r="N135" s="37">
        <v>44</v>
      </c>
      <c r="O135" s="37">
        <v>41</v>
      </c>
      <c r="P135" s="37">
        <v>44</v>
      </c>
      <c r="Q135" s="82">
        <f t="shared" si="13"/>
        <v>242</v>
      </c>
      <c r="R135" s="82">
        <f t="shared" si="14"/>
        <v>459</v>
      </c>
    </row>
    <row r="136" spans="1:18" ht="12.75">
      <c r="A136" s="37">
        <v>15</v>
      </c>
      <c r="B136" s="29" t="s">
        <v>313</v>
      </c>
      <c r="C136" s="31" t="s">
        <v>116</v>
      </c>
      <c r="D136" s="37"/>
      <c r="E136" s="37"/>
      <c r="F136" s="37"/>
      <c r="G136" s="37"/>
      <c r="H136" s="37"/>
      <c r="I136" s="37"/>
      <c r="J136" s="82">
        <f t="shared" si="12"/>
        <v>0</v>
      </c>
      <c r="K136" s="15"/>
      <c r="L136" s="15"/>
      <c r="M136" s="15"/>
      <c r="N136" s="15"/>
      <c r="O136" s="15"/>
      <c r="P136" s="15"/>
      <c r="Q136" s="82">
        <f t="shared" si="13"/>
        <v>0</v>
      </c>
      <c r="R136" s="82">
        <f t="shared" si="14"/>
        <v>0</v>
      </c>
    </row>
    <row r="137" spans="1:18" ht="12.75">
      <c r="A137" s="36"/>
      <c r="B137" s="41"/>
      <c r="C137" s="41"/>
      <c r="D137" s="20"/>
      <c r="E137" s="20"/>
      <c r="F137" s="20"/>
      <c r="G137" s="20"/>
      <c r="H137" s="20"/>
      <c r="I137" s="20"/>
      <c r="J137" s="87"/>
      <c r="K137" s="20"/>
      <c r="L137" s="20"/>
      <c r="M137" s="20"/>
      <c r="N137" s="20"/>
      <c r="O137" s="20"/>
      <c r="P137" s="20"/>
      <c r="Q137" s="87"/>
      <c r="R137" s="87"/>
    </row>
    <row r="138" spans="1:18" ht="12.75">
      <c r="A138" s="36"/>
      <c r="B138" s="41"/>
      <c r="C138" s="41"/>
      <c r="D138" s="20"/>
      <c r="E138" s="20"/>
      <c r="F138" s="20"/>
      <c r="G138" s="20"/>
      <c r="H138" s="20"/>
      <c r="I138" s="20"/>
      <c r="J138" s="87"/>
      <c r="K138" s="20"/>
      <c r="L138" s="20"/>
      <c r="M138" s="20"/>
      <c r="N138" s="20"/>
      <c r="O138" s="20"/>
      <c r="P138" s="20"/>
      <c r="Q138" s="87"/>
      <c r="R138" s="87"/>
    </row>
    <row r="139" spans="1:18" ht="12.75">
      <c r="A139" s="36"/>
      <c r="B139" s="41"/>
      <c r="C139" s="41"/>
      <c r="D139" s="20"/>
      <c r="E139" s="20"/>
      <c r="F139" s="20"/>
      <c r="G139" s="20"/>
      <c r="H139" s="20"/>
      <c r="I139" s="20"/>
      <c r="J139" s="87"/>
      <c r="K139" s="20"/>
      <c r="L139" s="20"/>
      <c r="M139" s="20"/>
      <c r="N139" s="20"/>
      <c r="O139" s="20"/>
      <c r="P139" s="20"/>
      <c r="Q139" s="87"/>
      <c r="R139" s="87"/>
    </row>
    <row r="141" ht="13.5" thickBot="1">
      <c r="B141" s="33" t="s">
        <v>362</v>
      </c>
    </row>
    <row r="142" spans="2:16" ht="13.5" thickBot="1">
      <c r="B142" s="6" t="s">
        <v>147</v>
      </c>
      <c r="D142" s="200" t="s">
        <v>0</v>
      </c>
      <c r="E142" s="201"/>
      <c r="F142" s="201"/>
      <c r="G142" s="201"/>
      <c r="H142" s="201"/>
      <c r="I142" s="202"/>
      <c r="K142" s="200" t="s">
        <v>8</v>
      </c>
      <c r="L142" s="201"/>
      <c r="M142" s="201"/>
      <c r="N142" s="201"/>
      <c r="O142" s="201"/>
      <c r="P142" s="202"/>
    </row>
    <row r="143" spans="1:18" ht="12.75">
      <c r="A143" s="134" t="s">
        <v>38</v>
      </c>
      <c r="B143" s="47" t="s">
        <v>40</v>
      </c>
      <c r="C143" s="48"/>
      <c r="D143" s="7" t="s">
        <v>1</v>
      </c>
      <c r="E143" s="8" t="s">
        <v>2</v>
      </c>
      <c r="F143" s="8" t="s">
        <v>3</v>
      </c>
      <c r="G143" s="8" t="s">
        <v>4</v>
      </c>
      <c r="H143" s="8" t="s">
        <v>5</v>
      </c>
      <c r="I143" s="9" t="s">
        <v>6</v>
      </c>
      <c r="J143" s="85"/>
      <c r="K143" s="7" t="s">
        <v>1</v>
      </c>
      <c r="L143" s="8" t="s">
        <v>2</v>
      </c>
      <c r="M143" s="8" t="s">
        <v>3</v>
      </c>
      <c r="N143" s="8" t="s">
        <v>4</v>
      </c>
      <c r="O143" s="8" t="s">
        <v>5</v>
      </c>
      <c r="P143" s="9" t="s">
        <v>6</v>
      </c>
      <c r="Q143" s="90"/>
      <c r="R143" s="91" t="s">
        <v>7</v>
      </c>
    </row>
    <row r="144" spans="1:18" ht="12.75">
      <c r="A144" s="115"/>
      <c r="B144" s="31" t="s">
        <v>258</v>
      </c>
      <c r="C144" s="31" t="s">
        <v>26</v>
      </c>
      <c r="D144" s="29">
        <v>47</v>
      </c>
      <c r="E144" s="29">
        <v>47</v>
      </c>
      <c r="F144" s="29">
        <v>46</v>
      </c>
      <c r="G144" s="29">
        <v>46</v>
      </c>
      <c r="H144" s="29">
        <v>47</v>
      </c>
      <c r="I144" s="29">
        <v>49</v>
      </c>
      <c r="J144" s="82">
        <f>I144+H144+G144+F144+E144+D144</f>
        <v>282</v>
      </c>
      <c r="K144" s="29">
        <v>47</v>
      </c>
      <c r="L144" s="29">
        <v>37</v>
      </c>
      <c r="M144" s="29">
        <v>46</v>
      </c>
      <c r="N144" s="29">
        <v>45</v>
      </c>
      <c r="O144" s="29">
        <v>46</v>
      </c>
      <c r="P144" s="29">
        <v>43</v>
      </c>
      <c r="Q144" s="82">
        <f>P144+O144+N144+M144+L144+K144</f>
        <v>264</v>
      </c>
      <c r="R144" s="82">
        <f>Q144+J144</f>
        <v>546</v>
      </c>
    </row>
    <row r="145" spans="1:18" ht="12.75">
      <c r="A145" s="115">
        <v>2</v>
      </c>
      <c r="B145" s="31" t="s">
        <v>110</v>
      </c>
      <c r="C145" s="31" t="s">
        <v>21</v>
      </c>
      <c r="D145" s="29">
        <v>49</v>
      </c>
      <c r="E145" s="29">
        <v>46</v>
      </c>
      <c r="F145" s="29">
        <v>47</v>
      </c>
      <c r="G145" s="29">
        <v>44</v>
      </c>
      <c r="H145" s="29">
        <v>48</v>
      </c>
      <c r="I145" s="29">
        <v>48</v>
      </c>
      <c r="J145" s="82">
        <f>I145+H145+G145+F145+E145+D145</f>
        <v>282</v>
      </c>
      <c r="K145" s="29">
        <v>43</v>
      </c>
      <c r="L145" s="29">
        <v>43</v>
      </c>
      <c r="M145" s="29">
        <v>35</v>
      </c>
      <c r="N145" s="29">
        <v>34</v>
      </c>
      <c r="O145" s="29">
        <v>41</v>
      </c>
      <c r="P145" s="29">
        <v>43</v>
      </c>
      <c r="Q145" s="82">
        <f>P145+O145+N145+M145+L145+K145</f>
        <v>239</v>
      </c>
      <c r="R145" s="82">
        <f>Q145+J145</f>
        <v>521</v>
      </c>
    </row>
    <row r="146" spans="1:18" ht="12.75">
      <c r="A146" s="115">
        <v>3</v>
      </c>
      <c r="B146" s="29" t="s">
        <v>180</v>
      </c>
      <c r="C146" s="31" t="s">
        <v>179</v>
      </c>
      <c r="D146" s="29">
        <v>48</v>
      </c>
      <c r="E146" s="29">
        <v>46</v>
      </c>
      <c r="F146" s="29">
        <v>44</v>
      </c>
      <c r="G146" s="29">
        <v>39</v>
      </c>
      <c r="H146" s="29">
        <v>45</v>
      </c>
      <c r="I146" s="29">
        <v>44</v>
      </c>
      <c r="J146" s="82">
        <f>I146+H146+G146+F146+E146+D146</f>
        <v>266</v>
      </c>
      <c r="K146" s="29">
        <v>44</v>
      </c>
      <c r="L146" s="29">
        <v>44</v>
      </c>
      <c r="M146" s="29">
        <v>42</v>
      </c>
      <c r="N146" s="29">
        <v>39</v>
      </c>
      <c r="O146" s="84">
        <v>44</v>
      </c>
      <c r="P146" s="84">
        <v>37</v>
      </c>
      <c r="Q146" s="82">
        <f>P146+O146+N146+M146+L146+K146</f>
        <v>250</v>
      </c>
      <c r="R146" s="82">
        <f>Q146+J146</f>
        <v>516</v>
      </c>
    </row>
    <row r="147" spans="1:18" ht="12.75">
      <c r="A147" s="37">
        <v>4</v>
      </c>
      <c r="B147" s="31" t="s">
        <v>148</v>
      </c>
      <c r="C147" s="31" t="s">
        <v>26</v>
      </c>
      <c r="D147" s="29"/>
      <c r="E147" s="29"/>
      <c r="F147" s="29"/>
      <c r="G147" s="29"/>
      <c r="H147" s="29"/>
      <c r="I147" s="29"/>
      <c r="J147" s="82">
        <f>I147+H147+G147+F147+E147+D147</f>
        <v>0</v>
      </c>
      <c r="K147" s="29"/>
      <c r="L147" s="29"/>
      <c r="M147" s="29"/>
      <c r="N147" s="29"/>
      <c r="O147" s="29"/>
      <c r="P147" s="29"/>
      <c r="Q147" s="82">
        <f>P147+O147+N147+M147+L147+K147</f>
        <v>0</v>
      </c>
      <c r="R147" s="82">
        <f>Q147+J147</f>
        <v>0</v>
      </c>
    </row>
  </sheetData>
  <sheetProtection/>
  <mergeCells count="13">
    <mergeCell ref="D142:I142"/>
    <mergeCell ref="K142:P142"/>
    <mergeCell ref="D122:I122"/>
    <mergeCell ref="K122:P122"/>
    <mergeCell ref="D3:I3"/>
    <mergeCell ref="K3:P3"/>
    <mergeCell ref="D47:I47"/>
    <mergeCell ref="K47:P47"/>
    <mergeCell ref="D107:I107"/>
    <mergeCell ref="K107:P107"/>
    <mergeCell ref="D81:I81"/>
    <mergeCell ref="K81:P81"/>
    <mergeCell ref="A1:R1"/>
  </mergeCells>
  <printOptions/>
  <pageMargins left="0.49" right="0.28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O20" sqref="O20"/>
    </sheetView>
  </sheetViews>
  <sheetFormatPr defaultColWidth="11.421875" defaultRowHeight="12.75"/>
  <cols>
    <col min="1" max="1" width="3.28125" style="33" customWidth="1"/>
    <col min="2" max="2" width="19.57421875" style="33" customWidth="1"/>
    <col min="3" max="3" width="11.28125" style="33" customWidth="1"/>
    <col min="4" max="9" width="6.28125" style="33" bestFit="1" customWidth="1"/>
    <col min="10" max="10" width="5.7109375" style="6" bestFit="1" customWidth="1"/>
    <col min="11" max="16" width="6.28125" style="33" bestFit="1" customWidth="1"/>
    <col min="17" max="17" width="5.7109375" style="6" bestFit="1" customWidth="1"/>
    <col min="18" max="18" width="8.7109375" style="6" bestFit="1" customWidth="1"/>
    <col min="19" max="19" width="3.00390625" style="33" bestFit="1" customWidth="1"/>
    <col min="20" max="20" width="11.421875" style="33" customWidth="1"/>
    <col min="21" max="21" width="3.57421875" style="33" customWidth="1"/>
    <col min="22" max="22" width="16.140625" style="33" customWidth="1"/>
    <col min="23" max="23" width="19.421875" style="33" bestFit="1" customWidth="1"/>
    <col min="24" max="24" width="6.421875" style="33" customWidth="1"/>
    <col min="25" max="25" width="16.421875" style="33" customWidth="1"/>
    <col min="26" max="26" width="6.28125" style="33" customWidth="1"/>
    <col min="27" max="27" width="18.7109375" style="33" bestFit="1" customWidth="1"/>
    <col min="28" max="28" width="6.421875" style="33" customWidth="1"/>
    <col min="29" max="29" width="11.28125" style="33" bestFit="1" customWidth="1"/>
    <col min="30" max="16384" width="11.421875" style="33" customWidth="1"/>
  </cols>
  <sheetData>
    <row r="1" spans="1:19" ht="24.75" customHeight="1">
      <c r="A1" s="196" t="s">
        <v>471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2:19" ht="12.75">
      <c r="B2" s="33" t="s">
        <v>326</v>
      </c>
      <c r="S2" s="35"/>
    </row>
    <row r="3" ht="13.5" thickBot="1">
      <c r="S3" s="35"/>
    </row>
    <row r="4" spans="2:19" ht="13.5" thickBot="1">
      <c r="B4" s="6" t="s">
        <v>82</v>
      </c>
      <c r="D4" s="216" t="s">
        <v>37</v>
      </c>
      <c r="E4" s="201"/>
      <c r="F4" s="201"/>
      <c r="G4" s="201"/>
      <c r="H4" s="201"/>
      <c r="I4" s="202"/>
      <c r="K4" s="200" t="s">
        <v>13</v>
      </c>
      <c r="L4" s="201"/>
      <c r="M4" s="201"/>
      <c r="N4" s="201"/>
      <c r="O4" s="201"/>
      <c r="P4" s="202"/>
      <c r="S4" s="35"/>
    </row>
    <row r="5" spans="1:19" ht="12.75">
      <c r="A5" s="121">
        <v>1</v>
      </c>
      <c r="B5" s="32" t="s">
        <v>39</v>
      </c>
      <c r="C5" s="32"/>
      <c r="D5" s="1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9" t="s">
        <v>6</v>
      </c>
      <c r="J5" s="6" t="s">
        <v>14</v>
      </c>
      <c r="K5" s="7" t="s">
        <v>1</v>
      </c>
      <c r="L5" s="8" t="s">
        <v>2</v>
      </c>
      <c r="M5" s="8" t="s">
        <v>3</v>
      </c>
      <c r="N5" s="8" t="s">
        <v>4</v>
      </c>
      <c r="O5" s="8" t="s">
        <v>5</v>
      </c>
      <c r="P5" s="9" t="s">
        <v>6</v>
      </c>
      <c r="Q5" s="6" t="s">
        <v>14</v>
      </c>
      <c r="R5" s="95" t="s">
        <v>7</v>
      </c>
      <c r="S5" s="3" t="s">
        <v>56</v>
      </c>
    </row>
    <row r="6" spans="1:19" ht="12.75">
      <c r="A6" s="121">
        <v>2</v>
      </c>
      <c r="B6" s="31" t="s">
        <v>177</v>
      </c>
      <c r="C6" s="128" t="s">
        <v>11</v>
      </c>
      <c r="D6" s="37">
        <v>44</v>
      </c>
      <c r="E6" s="37">
        <v>45</v>
      </c>
      <c r="F6" s="37">
        <v>49</v>
      </c>
      <c r="G6" s="37">
        <v>48</v>
      </c>
      <c r="H6" s="37">
        <v>48</v>
      </c>
      <c r="I6" s="37">
        <v>44</v>
      </c>
      <c r="J6" s="81">
        <f aca="true" t="shared" si="0" ref="J6:J12">SUM(D6:I6)</f>
        <v>278</v>
      </c>
      <c r="K6" s="37">
        <v>47</v>
      </c>
      <c r="L6" s="37">
        <v>45</v>
      </c>
      <c r="M6" s="37">
        <v>48</v>
      </c>
      <c r="N6" s="37">
        <v>47</v>
      </c>
      <c r="O6" s="37">
        <v>47</v>
      </c>
      <c r="P6" s="37">
        <v>46</v>
      </c>
      <c r="Q6" s="81">
        <f aca="true" t="shared" si="1" ref="Q6:Q12">SUM(K6:P6)</f>
        <v>280</v>
      </c>
      <c r="R6" s="81">
        <f aca="true" t="shared" si="2" ref="R6:R12">SUM(Q6,J6)</f>
        <v>558</v>
      </c>
      <c r="S6" s="37"/>
    </row>
    <row r="7" spans="1:19" ht="12.75">
      <c r="A7" s="121">
        <v>3</v>
      </c>
      <c r="B7" s="31" t="s">
        <v>176</v>
      </c>
      <c r="C7" s="31" t="s">
        <v>11</v>
      </c>
      <c r="D7" s="37">
        <v>42</v>
      </c>
      <c r="E7" s="37">
        <v>43</v>
      </c>
      <c r="F7" s="37">
        <v>43</v>
      </c>
      <c r="G7" s="37">
        <v>47</v>
      </c>
      <c r="H7" s="37">
        <v>46</v>
      </c>
      <c r="I7" s="37">
        <v>45</v>
      </c>
      <c r="J7" s="81">
        <f t="shared" si="0"/>
        <v>266</v>
      </c>
      <c r="K7" s="37">
        <v>47</v>
      </c>
      <c r="L7" s="37">
        <v>46</v>
      </c>
      <c r="M7" s="37">
        <v>46</v>
      </c>
      <c r="N7" s="37">
        <v>45</v>
      </c>
      <c r="O7" s="37">
        <v>43</v>
      </c>
      <c r="P7" s="37">
        <v>45</v>
      </c>
      <c r="Q7" s="81">
        <f t="shared" si="1"/>
        <v>272</v>
      </c>
      <c r="R7" s="81">
        <f t="shared" si="2"/>
        <v>538</v>
      </c>
      <c r="S7" s="37"/>
    </row>
    <row r="8" spans="1:19" ht="12.75">
      <c r="A8" s="121">
        <v>4</v>
      </c>
      <c r="B8" s="29" t="s">
        <v>106</v>
      </c>
      <c r="C8" s="29" t="s">
        <v>11</v>
      </c>
      <c r="D8" s="37">
        <v>48</v>
      </c>
      <c r="E8" s="37">
        <v>44</v>
      </c>
      <c r="F8" s="37">
        <v>42</v>
      </c>
      <c r="G8" s="37">
        <v>45</v>
      </c>
      <c r="H8" s="37">
        <v>46</v>
      </c>
      <c r="I8" s="37">
        <v>45</v>
      </c>
      <c r="J8" s="81">
        <f t="shared" si="0"/>
        <v>270</v>
      </c>
      <c r="K8" s="37">
        <v>46</v>
      </c>
      <c r="L8" s="37">
        <v>43</v>
      </c>
      <c r="M8" s="37">
        <v>41</v>
      </c>
      <c r="N8" s="37">
        <v>39</v>
      </c>
      <c r="O8" s="37">
        <v>47</v>
      </c>
      <c r="P8" s="37">
        <v>42</v>
      </c>
      <c r="Q8" s="81">
        <f t="shared" si="1"/>
        <v>258</v>
      </c>
      <c r="R8" s="81">
        <f t="shared" si="2"/>
        <v>528</v>
      </c>
      <c r="S8" s="37"/>
    </row>
    <row r="9" spans="1:19" ht="12.75">
      <c r="A9" s="121">
        <v>5</v>
      </c>
      <c r="B9" s="31" t="s">
        <v>132</v>
      </c>
      <c r="C9" s="31" t="s">
        <v>57</v>
      </c>
      <c r="D9" s="37">
        <v>42</v>
      </c>
      <c r="E9" s="37">
        <v>44</v>
      </c>
      <c r="F9" s="37">
        <v>46</v>
      </c>
      <c r="G9" s="37">
        <v>43</v>
      </c>
      <c r="H9" s="37">
        <v>43</v>
      </c>
      <c r="I9" s="37">
        <v>44</v>
      </c>
      <c r="J9" s="81">
        <f t="shared" si="0"/>
        <v>262</v>
      </c>
      <c r="K9" s="37">
        <v>45</v>
      </c>
      <c r="L9" s="37">
        <v>45</v>
      </c>
      <c r="M9" s="37">
        <v>37</v>
      </c>
      <c r="N9" s="37">
        <v>48</v>
      </c>
      <c r="O9" s="37">
        <v>49</v>
      </c>
      <c r="P9" s="37">
        <v>41</v>
      </c>
      <c r="Q9" s="81">
        <f t="shared" si="1"/>
        <v>265</v>
      </c>
      <c r="R9" s="81">
        <f t="shared" si="2"/>
        <v>527</v>
      </c>
      <c r="S9" s="37"/>
    </row>
    <row r="10" spans="1:19" ht="12.75">
      <c r="A10" s="121">
        <v>6</v>
      </c>
      <c r="B10" s="31" t="s">
        <v>250</v>
      </c>
      <c r="C10" s="31" t="s">
        <v>11</v>
      </c>
      <c r="D10" s="37">
        <v>37</v>
      </c>
      <c r="E10" s="37">
        <v>40</v>
      </c>
      <c r="F10" s="37">
        <v>47</v>
      </c>
      <c r="G10" s="37">
        <v>44</v>
      </c>
      <c r="H10" s="37">
        <v>41</v>
      </c>
      <c r="I10" s="37">
        <v>37</v>
      </c>
      <c r="J10" s="81">
        <f t="shared" si="0"/>
        <v>246</v>
      </c>
      <c r="K10" s="37">
        <v>43</v>
      </c>
      <c r="L10" s="37">
        <v>49</v>
      </c>
      <c r="M10" s="37">
        <v>47</v>
      </c>
      <c r="N10" s="37">
        <v>43</v>
      </c>
      <c r="O10" s="37">
        <v>44</v>
      </c>
      <c r="P10" s="37">
        <v>44</v>
      </c>
      <c r="Q10" s="81">
        <f t="shared" si="1"/>
        <v>270</v>
      </c>
      <c r="R10" s="81">
        <f t="shared" si="2"/>
        <v>516</v>
      </c>
      <c r="S10" s="37"/>
    </row>
    <row r="11" spans="1:26" ht="12.75">
      <c r="A11" s="121">
        <v>7</v>
      </c>
      <c r="B11" s="31" t="s">
        <v>283</v>
      </c>
      <c r="C11" s="31" t="s">
        <v>282</v>
      </c>
      <c r="D11" s="37">
        <v>43</v>
      </c>
      <c r="E11" s="37">
        <v>46</v>
      </c>
      <c r="F11" s="37">
        <v>40</v>
      </c>
      <c r="G11" s="37">
        <v>35</v>
      </c>
      <c r="H11" s="37">
        <v>41</v>
      </c>
      <c r="I11" s="37">
        <v>42</v>
      </c>
      <c r="J11" s="81">
        <f t="shared" si="0"/>
        <v>247</v>
      </c>
      <c r="K11" s="37">
        <v>48</v>
      </c>
      <c r="L11" s="37">
        <v>44</v>
      </c>
      <c r="M11" s="37">
        <v>46</v>
      </c>
      <c r="N11" s="37">
        <v>39</v>
      </c>
      <c r="O11" s="37">
        <v>47</v>
      </c>
      <c r="P11" s="37">
        <v>44</v>
      </c>
      <c r="Q11" s="81">
        <f t="shared" si="1"/>
        <v>268</v>
      </c>
      <c r="R11" s="81">
        <f t="shared" si="2"/>
        <v>515</v>
      </c>
      <c r="S11" s="37"/>
      <c r="X11" s="41"/>
      <c r="Y11" s="41"/>
      <c r="Z11" s="41"/>
    </row>
    <row r="12" spans="1:19" ht="12.75">
      <c r="A12" s="114">
        <v>8</v>
      </c>
      <c r="B12" s="31" t="s">
        <v>305</v>
      </c>
      <c r="C12" s="31" t="s">
        <v>307</v>
      </c>
      <c r="D12" s="37">
        <v>46</v>
      </c>
      <c r="E12" s="37">
        <v>45</v>
      </c>
      <c r="F12" s="37">
        <v>39</v>
      </c>
      <c r="G12" s="37">
        <v>41</v>
      </c>
      <c r="H12" s="37">
        <v>42</v>
      </c>
      <c r="I12" s="37">
        <v>40</v>
      </c>
      <c r="J12" s="81">
        <f t="shared" si="0"/>
        <v>253</v>
      </c>
      <c r="K12" s="37">
        <v>28</v>
      </c>
      <c r="L12" s="37">
        <v>43</v>
      </c>
      <c r="M12" s="37">
        <v>34</v>
      </c>
      <c r="N12" s="37">
        <v>43</v>
      </c>
      <c r="O12" s="37">
        <v>45</v>
      </c>
      <c r="P12" s="37">
        <v>44</v>
      </c>
      <c r="Q12" s="81">
        <f t="shared" si="1"/>
        <v>237</v>
      </c>
      <c r="R12" s="81">
        <f t="shared" si="2"/>
        <v>490</v>
      </c>
      <c r="S12" s="37"/>
    </row>
    <row r="13" spans="2:19" ht="12.75">
      <c r="B13" s="205" t="s">
        <v>458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</row>
    <row r="15" ht="12.75">
      <c r="K15" s="33" t="s">
        <v>472</v>
      </c>
    </row>
  </sheetData>
  <sheetProtection/>
  <mergeCells count="4">
    <mergeCell ref="D4:I4"/>
    <mergeCell ref="K4:P4"/>
    <mergeCell ref="A1:S1"/>
    <mergeCell ref="B13:S13"/>
  </mergeCells>
  <printOptions/>
  <pageMargins left="0.47" right="0.787401575" top="0.984251969" bottom="0.984251969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W29" sqref="W29"/>
    </sheetView>
  </sheetViews>
  <sheetFormatPr defaultColWidth="11.421875" defaultRowHeight="12.75"/>
  <cols>
    <col min="1" max="1" width="2.7109375" style="35" customWidth="1"/>
    <col min="2" max="2" width="22.7109375" style="33" customWidth="1"/>
    <col min="3" max="3" width="14.00390625" style="33" customWidth="1"/>
    <col min="4" max="7" width="6.421875" style="33" customWidth="1"/>
    <col min="8" max="8" width="4.7109375" style="35" bestFit="1" customWidth="1"/>
    <col min="9" max="12" width="6.421875" style="33" customWidth="1"/>
    <col min="13" max="13" width="4.7109375" style="35" bestFit="1" customWidth="1"/>
    <col min="14" max="17" width="6.421875" style="33" customWidth="1"/>
    <col min="18" max="18" width="4.7109375" style="35" bestFit="1" customWidth="1"/>
    <col min="19" max="19" width="6.28125" style="33" bestFit="1" customWidth="1"/>
    <col min="20" max="20" width="3.421875" style="35" customWidth="1"/>
    <col min="21" max="22" width="11.421875" style="33" customWidth="1"/>
    <col min="23" max="23" width="15.57421875" style="33" customWidth="1"/>
    <col min="24" max="24" width="14.28125" style="33" customWidth="1"/>
    <col min="25" max="25" width="11.421875" style="33" customWidth="1"/>
    <col min="26" max="26" width="18.7109375" style="33" customWidth="1"/>
    <col min="27" max="27" width="11.421875" style="33" customWidth="1"/>
    <col min="28" max="28" width="18.7109375" style="33" bestFit="1" customWidth="1"/>
    <col min="29" max="16384" width="11.421875" style="33" customWidth="1"/>
  </cols>
  <sheetData>
    <row r="1" spans="1:20" ht="25.5" customHeight="1">
      <c r="A1" s="232" t="s">
        <v>477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2:20" ht="12.75">
      <c r="B2" s="33" t="s">
        <v>327</v>
      </c>
      <c r="T2" s="36"/>
    </row>
    <row r="3" ht="13.5" thickBot="1">
      <c r="T3" s="36"/>
    </row>
    <row r="4" spans="2:20" ht="12.75">
      <c r="B4" s="6" t="s">
        <v>34</v>
      </c>
      <c r="D4" s="216" t="s">
        <v>0</v>
      </c>
      <c r="E4" s="233"/>
      <c r="F4" s="233"/>
      <c r="G4" s="234"/>
      <c r="H4" s="36"/>
      <c r="I4" s="216" t="s">
        <v>8</v>
      </c>
      <c r="J4" s="233"/>
      <c r="K4" s="233"/>
      <c r="L4" s="234"/>
      <c r="M4" s="36"/>
      <c r="N4" s="216" t="s">
        <v>27</v>
      </c>
      <c r="O4" s="233"/>
      <c r="P4" s="233"/>
      <c r="Q4" s="234"/>
      <c r="T4" s="36"/>
    </row>
    <row r="5" spans="1:20" ht="12.75">
      <c r="A5" s="35" t="s">
        <v>38</v>
      </c>
      <c r="B5" s="33" t="s">
        <v>87</v>
      </c>
      <c r="D5" s="1" t="s">
        <v>1</v>
      </c>
      <c r="E5" s="1" t="s">
        <v>2</v>
      </c>
      <c r="F5" s="1" t="s">
        <v>3</v>
      </c>
      <c r="G5" s="1" t="s">
        <v>4</v>
      </c>
      <c r="H5" s="23" t="s">
        <v>14</v>
      </c>
      <c r="I5" s="1" t="s">
        <v>1</v>
      </c>
      <c r="J5" s="1" t="s">
        <v>2</v>
      </c>
      <c r="K5" s="1" t="s">
        <v>3</v>
      </c>
      <c r="L5" s="1" t="s">
        <v>4</v>
      </c>
      <c r="M5" s="23" t="s">
        <v>14</v>
      </c>
      <c r="N5" s="1" t="s">
        <v>1</v>
      </c>
      <c r="O5" s="1" t="s">
        <v>2</v>
      </c>
      <c r="P5" s="1" t="s">
        <v>3</v>
      </c>
      <c r="Q5" s="1" t="s">
        <v>4</v>
      </c>
      <c r="R5" s="23" t="s">
        <v>14</v>
      </c>
      <c r="S5" s="2" t="s">
        <v>7</v>
      </c>
      <c r="T5" s="19" t="s">
        <v>56</v>
      </c>
    </row>
    <row r="6" spans="1:20" ht="12.75">
      <c r="A6" s="37"/>
      <c r="B6" s="34" t="s">
        <v>177</v>
      </c>
      <c r="C6" s="31" t="s">
        <v>11</v>
      </c>
      <c r="D6" s="37">
        <v>45</v>
      </c>
      <c r="E6" s="37">
        <v>42</v>
      </c>
      <c r="F6" s="37">
        <v>46</v>
      </c>
      <c r="G6" s="37">
        <v>44</v>
      </c>
      <c r="H6" s="37">
        <f>SUM(D6:G6)</f>
        <v>177</v>
      </c>
      <c r="I6" s="37">
        <v>47</v>
      </c>
      <c r="J6" s="37">
        <v>43</v>
      </c>
      <c r="K6" s="37">
        <v>43</v>
      </c>
      <c r="L6" s="37">
        <v>46</v>
      </c>
      <c r="M6" s="37">
        <f>SUM(I6:L6)</f>
        <v>179</v>
      </c>
      <c r="N6" s="37">
        <v>44</v>
      </c>
      <c r="O6" s="37">
        <v>47</v>
      </c>
      <c r="P6" s="37">
        <v>46</v>
      </c>
      <c r="Q6" s="37">
        <v>48</v>
      </c>
      <c r="R6" s="37">
        <f>SUM(N6:Q6)</f>
        <v>185</v>
      </c>
      <c r="S6" s="37">
        <f>SUM(R6,M6,H6)</f>
        <v>541</v>
      </c>
      <c r="T6" s="37"/>
    </row>
    <row r="7" spans="1:20" ht="12.75">
      <c r="A7" s="37">
        <v>2</v>
      </c>
      <c r="B7" s="31" t="s">
        <v>174</v>
      </c>
      <c r="C7" s="31" t="s">
        <v>62</v>
      </c>
      <c r="D7" s="37">
        <v>45</v>
      </c>
      <c r="E7" s="37">
        <v>44</v>
      </c>
      <c r="F7" s="37">
        <v>46</v>
      </c>
      <c r="G7" s="37">
        <v>45</v>
      </c>
      <c r="H7" s="37">
        <f>SUM(D7:G7)</f>
        <v>180</v>
      </c>
      <c r="I7" s="37">
        <v>46</v>
      </c>
      <c r="J7" s="37">
        <v>37</v>
      </c>
      <c r="K7" s="37">
        <v>44</v>
      </c>
      <c r="L7" s="37">
        <v>46</v>
      </c>
      <c r="M7" s="37">
        <f>SUM(I7:L7)</f>
        <v>173</v>
      </c>
      <c r="N7" s="37">
        <v>43</v>
      </c>
      <c r="O7" s="37">
        <v>40</v>
      </c>
      <c r="P7" s="37">
        <v>40</v>
      </c>
      <c r="Q7" s="37">
        <v>45</v>
      </c>
      <c r="R7" s="37">
        <f>SUM(N7:Q7)</f>
        <v>168</v>
      </c>
      <c r="S7" s="37">
        <f>SUM(R7,M7,H7)</f>
        <v>521</v>
      </c>
      <c r="T7" s="37"/>
    </row>
    <row r="8" spans="1:20" ht="12.75">
      <c r="A8" s="37">
        <v>3</v>
      </c>
      <c r="B8" s="31" t="s">
        <v>412</v>
      </c>
      <c r="C8" s="31" t="s">
        <v>57</v>
      </c>
      <c r="D8" s="37">
        <v>45</v>
      </c>
      <c r="E8" s="37">
        <v>41</v>
      </c>
      <c r="F8" s="37">
        <v>46</v>
      </c>
      <c r="G8" s="37">
        <v>42</v>
      </c>
      <c r="H8" s="37">
        <f>SUM(D8:G8)</f>
        <v>174</v>
      </c>
      <c r="I8" s="37">
        <v>42</v>
      </c>
      <c r="J8" s="37">
        <v>41</v>
      </c>
      <c r="K8" s="37">
        <v>43</v>
      </c>
      <c r="L8" s="37">
        <v>42</v>
      </c>
      <c r="M8" s="37">
        <f>SUM(I8:L8)</f>
        <v>168</v>
      </c>
      <c r="N8" s="37">
        <v>40</v>
      </c>
      <c r="O8" s="37">
        <v>40</v>
      </c>
      <c r="P8" s="37">
        <v>39</v>
      </c>
      <c r="Q8" s="37">
        <v>41</v>
      </c>
      <c r="R8" s="37">
        <f>SUM(N8:Q8)</f>
        <v>160</v>
      </c>
      <c r="S8" s="37">
        <f>SUM(R8,M8,H8)</f>
        <v>502</v>
      </c>
      <c r="T8" s="37"/>
    </row>
    <row r="9" spans="1:20" ht="12.75">
      <c r="A9" s="37">
        <v>4</v>
      </c>
      <c r="B9" s="31" t="s">
        <v>251</v>
      </c>
      <c r="C9" s="31" t="s">
        <v>11</v>
      </c>
      <c r="D9" s="37">
        <v>45</v>
      </c>
      <c r="E9" s="37">
        <v>40</v>
      </c>
      <c r="F9" s="37">
        <v>45</v>
      </c>
      <c r="G9" s="37">
        <v>45</v>
      </c>
      <c r="H9" s="37">
        <f>SUM(D9:G9)</f>
        <v>175</v>
      </c>
      <c r="I9" s="37">
        <v>41</v>
      </c>
      <c r="J9" s="37">
        <v>44</v>
      </c>
      <c r="K9" s="37">
        <v>37</v>
      </c>
      <c r="L9" s="37">
        <v>25</v>
      </c>
      <c r="M9" s="37">
        <f>SUM(I9:L9)</f>
        <v>147</v>
      </c>
      <c r="N9" s="37">
        <v>44</v>
      </c>
      <c r="O9" s="37">
        <v>46</v>
      </c>
      <c r="P9" s="37">
        <v>36</v>
      </c>
      <c r="Q9" s="37">
        <v>41</v>
      </c>
      <c r="R9" s="37">
        <f>SUM(N9:Q9)</f>
        <v>167</v>
      </c>
      <c r="S9" s="37">
        <f>SUM(R9,M9,H9)</f>
        <v>489</v>
      </c>
      <c r="T9" s="37"/>
    </row>
    <row r="10" spans="1:20" ht="12.75">
      <c r="A10" s="36"/>
      <c r="B10" s="198" t="s">
        <v>457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36"/>
    </row>
    <row r="11" spans="2:3" ht="12.75">
      <c r="B11" s="41"/>
      <c r="C11" s="41"/>
    </row>
    <row r="12" ht="13.5" thickBot="1">
      <c r="B12" s="33" t="s">
        <v>327</v>
      </c>
    </row>
    <row r="13" spans="2:17" ht="13.5" thickBot="1">
      <c r="B13" s="22" t="s">
        <v>10</v>
      </c>
      <c r="C13" s="32"/>
      <c r="D13" s="216" t="s">
        <v>0</v>
      </c>
      <c r="E13" s="233"/>
      <c r="F13" s="201"/>
      <c r="G13" s="202"/>
      <c r="H13" s="36"/>
      <c r="I13" s="200" t="s">
        <v>8</v>
      </c>
      <c r="J13" s="201"/>
      <c r="K13" s="201"/>
      <c r="L13" s="202"/>
      <c r="M13" s="36"/>
      <c r="N13" s="200" t="s">
        <v>27</v>
      </c>
      <c r="O13" s="201"/>
      <c r="P13" s="201"/>
      <c r="Q13" s="202"/>
    </row>
    <row r="14" spans="1:20" ht="12.75">
      <c r="A14" s="72" t="s">
        <v>38</v>
      </c>
      <c r="B14" s="32" t="s">
        <v>87</v>
      </c>
      <c r="C14" s="32"/>
      <c r="D14" s="1" t="s">
        <v>1</v>
      </c>
      <c r="E14" s="1" t="s">
        <v>2</v>
      </c>
      <c r="F14" s="1" t="s">
        <v>3</v>
      </c>
      <c r="G14" s="1" t="s">
        <v>4</v>
      </c>
      <c r="H14" s="23" t="s">
        <v>14</v>
      </c>
      <c r="I14" s="1" t="s">
        <v>1</v>
      </c>
      <c r="J14" s="1" t="s">
        <v>2</v>
      </c>
      <c r="K14" s="1" t="s">
        <v>3</v>
      </c>
      <c r="L14" s="1" t="s">
        <v>4</v>
      </c>
      <c r="M14" s="23" t="s">
        <v>14</v>
      </c>
      <c r="N14" s="1" t="s">
        <v>1</v>
      </c>
      <c r="O14" s="1" t="s">
        <v>2</v>
      </c>
      <c r="P14" s="1" t="s">
        <v>3</v>
      </c>
      <c r="Q14" s="1" t="s">
        <v>4</v>
      </c>
      <c r="R14" s="23" t="s">
        <v>14</v>
      </c>
      <c r="S14" s="2" t="s">
        <v>7</v>
      </c>
      <c r="T14" s="35" t="s">
        <v>56</v>
      </c>
    </row>
    <row r="15" spans="1:20" ht="12.75">
      <c r="A15" s="79"/>
      <c r="B15" s="31" t="s">
        <v>188</v>
      </c>
      <c r="C15" s="31" t="s">
        <v>57</v>
      </c>
      <c r="D15" s="37">
        <v>45</v>
      </c>
      <c r="E15" s="37">
        <v>46</v>
      </c>
      <c r="F15" s="37">
        <v>44</v>
      </c>
      <c r="G15" s="37">
        <v>48</v>
      </c>
      <c r="H15" s="37">
        <f>SUM(D15:G15)</f>
        <v>183</v>
      </c>
      <c r="I15" s="37">
        <v>43</v>
      </c>
      <c r="J15" s="37">
        <v>44</v>
      </c>
      <c r="K15" s="37">
        <v>36</v>
      </c>
      <c r="L15" s="37">
        <v>43</v>
      </c>
      <c r="M15" s="37">
        <f>SUM(I15:L15)</f>
        <v>166</v>
      </c>
      <c r="N15" s="37">
        <v>41</v>
      </c>
      <c r="O15" s="37">
        <v>35</v>
      </c>
      <c r="P15" s="37">
        <v>39</v>
      </c>
      <c r="Q15" s="37">
        <v>45</v>
      </c>
      <c r="R15" s="37">
        <f>SUM(N15:Q15)</f>
        <v>160</v>
      </c>
      <c r="S15" s="37">
        <f>SUM(R15,M15,H15)</f>
        <v>509</v>
      </c>
      <c r="T15" s="37">
        <v>4</v>
      </c>
    </row>
    <row r="16" spans="1:20" ht="12.75">
      <c r="A16" s="37">
        <v>2</v>
      </c>
      <c r="B16" s="31" t="s">
        <v>176</v>
      </c>
      <c r="C16" s="31" t="s">
        <v>11</v>
      </c>
      <c r="D16" s="37">
        <v>45</v>
      </c>
      <c r="E16" s="37">
        <v>41</v>
      </c>
      <c r="F16" s="37">
        <v>42</v>
      </c>
      <c r="G16" s="37">
        <v>44</v>
      </c>
      <c r="H16" s="37">
        <f>SUM(D16:G16)</f>
        <v>172</v>
      </c>
      <c r="I16" s="37">
        <v>35</v>
      </c>
      <c r="J16" s="37">
        <v>44</v>
      </c>
      <c r="K16" s="37">
        <v>41</v>
      </c>
      <c r="L16" s="37">
        <v>45</v>
      </c>
      <c r="M16" s="37">
        <f>SUM(I16:L16)</f>
        <v>165</v>
      </c>
      <c r="N16" s="37">
        <v>43</v>
      </c>
      <c r="O16" s="37">
        <v>38</v>
      </c>
      <c r="P16" s="37">
        <v>40</v>
      </c>
      <c r="Q16" s="37">
        <v>43</v>
      </c>
      <c r="R16" s="37">
        <f>SUM(N16:Q16)</f>
        <v>164</v>
      </c>
      <c r="S16" s="37">
        <f>SUM(R16,M16,H16)</f>
        <v>501</v>
      </c>
      <c r="T16" s="37">
        <v>1</v>
      </c>
    </row>
    <row r="17" spans="1:20" ht="12.75">
      <c r="A17" s="37">
        <v>3</v>
      </c>
      <c r="B17" s="31" t="s">
        <v>81</v>
      </c>
      <c r="C17" s="31" t="s">
        <v>57</v>
      </c>
      <c r="D17" s="37">
        <v>43</v>
      </c>
      <c r="E17" s="37">
        <v>47</v>
      </c>
      <c r="F17" s="37">
        <v>45</v>
      </c>
      <c r="G17" s="37">
        <v>43</v>
      </c>
      <c r="H17" s="37">
        <f>SUM(D17:G17)</f>
        <v>178</v>
      </c>
      <c r="I17" s="37">
        <v>46</v>
      </c>
      <c r="J17" s="37">
        <v>44</v>
      </c>
      <c r="K17" s="37">
        <v>40</v>
      </c>
      <c r="L17" s="37">
        <v>36</v>
      </c>
      <c r="M17" s="37">
        <f>SUM(I17:L17)</f>
        <v>166</v>
      </c>
      <c r="N17" s="37">
        <v>34</v>
      </c>
      <c r="O17" s="37">
        <v>37</v>
      </c>
      <c r="P17" s="37">
        <v>34</v>
      </c>
      <c r="Q17" s="37">
        <v>38</v>
      </c>
      <c r="R17" s="37">
        <f>SUM(N17:Q17)</f>
        <v>143</v>
      </c>
      <c r="S17" s="37">
        <f>SUM(R17,M17,H17)</f>
        <v>487</v>
      </c>
      <c r="T17" s="37">
        <v>6</v>
      </c>
    </row>
    <row r="18" spans="1:20" ht="12.75">
      <c r="A18" s="37">
        <v>4</v>
      </c>
      <c r="B18" s="31" t="s">
        <v>88</v>
      </c>
      <c r="C18" s="31" t="s">
        <v>57</v>
      </c>
      <c r="D18" s="37">
        <v>40</v>
      </c>
      <c r="E18" s="37">
        <v>43</v>
      </c>
      <c r="F18" s="37">
        <v>43</v>
      </c>
      <c r="G18" s="37">
        <v>46</v>
      </c>
      <c r="H18" s="37">
        <f>SUM(D18:G18)</f>
        <v>172</v>
      </c>
      <c r="I18" s="37">
        <v>44</v>
      </c>
      <c r="J18" s="37">
        <v>39</v>
      </c>
      <c r="K18" s="37">
        <v>40</v>
      </c>
      <c r="L18" s="37">
        <v>42</v>
      </c>
      <c r="M18" s="37">
        <f>SUM(I18:L18)</f>
        <v>165</v>
      </c>
      <c r="N18" s="37">
        <v>41</v>
      </c>
      <c r="O18" s="37">
        <v>31</v>
      </c>
      <c r="P18" s="37">
        <v>38</v>
      </c>
      <c r="Q18" s="37">
        <v>38</v>
      </c>
      <c r="R18" s="37">
        <f>SUM(N18:Q18)</f>
        <v>148</v>
      </c>
      <c r="S18" s="37">
        <f>SUM(R18,M18,H18)</f>
        <v>485</v>
      </c>
      <c r="T18" s="37">
        <v>3</v>
      </c>
    </row>
    <row r="19" spans="1:20" ht="12.75">
      <c r="A19" s="36"/>
      <c r="B19" s="198" t="s">
        <v>457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  <row r="20" spans="1:20" ht="12.75">
      <c r="A20" s="36"/>
      <c r="B20" s="41"/>
      <c r="C20" s="41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  <c r="T20" s="36"/>
    </row>
    <row r="21" spans="2:20" ht="13.5" thickBot="1">
      <c r="B21" s="33" t="s">
        <v>327</v>
      </c>
      <c r="T21" s="36"/>
    </row>
    <row r="22" spans="2:20" ht="12.75">
      <c r="B22" s="22" t="s">
        <v>9</v>
      </c>
      <c r="D22" s="229" t="s">
        <v>0</v>
      </c>
      <c r="E22" s="230"/>
      <c r="F22" s="230"/>
      <c r="G22" s="231"/>
      <c r="H22" s="36"/>
      <c r="I22" s="229" t="s">
        <v>8</v>
      </c>
      <c r="J22" s="230"/>
      <c r="K22" s="230"/>
      <c r="L22" s="231"/>
      <c r="M22" s="36"/>
      <c r="N22" s="229" t="s">
        <v>27</v>
      </c>
      <c r="O22" s="230"/>
      <c r="P22" s="230"/>
      <c r="Q22" s="231"/>
      <c r="T22" s="36"/>
    </row>
    <row r="23" spans="1:20" ht="12.75">
      <c r="A23" s="72" t="s">
        <v>38</v>
      </c>
      <c r="B23" s="135" t="s">
        <v>39</v>
      </c>
      <c r="D23" s="1" t="s">
        <v>1</v>
      </c>
      <c r="E23" s="1" t="s">
        <v>2</v>
      </c>
      <c r="F23" s="1" t="s">
        <v>3</v>
      </c>
      <c r="G23" s="1" t="s">
        <v>4</v>
      </c>
      <c r="H23" s="23" t="s">
        <v>14</v>
      </c>
      <c r="I23" s="1" t="s">
        <v>1</v>
      </c>
      <c r="J23" s="1" t="s">
        <v>2</v>
      </c>
      <c r="K23" s="1" t="s">
        <v>3</v>
      </c>
      <c r="L23" s="1" t="s">
        <v>4</v>
      </c>
      <c r="M23" s="23" t="s">
        <v>14</v>
      </c>
      <c r="N23" s="1" t="s">
        <v>1</v>
      </c>
      <c r="O23" s="1" t="s">
        <v>2</v>
      </c>
      <c r="P23" s="1" t="s">
        <v>3</v>
      </c>
      <c r="Q23" s="1" t="s">
        <v>4</v>
      </c>
      <c r="R23" s="23" t="s">
        <v>14</v>
      </c>
      <c r="S23" s="2" t="s">
        <v>7</v>
      </c>
      <c r="T23" s="19" t="s">
        <v>56</v>
      </c>
    </row>
    <row r="24" spans="1:20" ht="12.75">
      <c r="A24" s="79"/>
      <c r="B24" s="31" t="s">
        <v>239</v>
      </c>
      <c r="C24" s="31" t="s">
        <v>241</v>
      </c>
      <c r="D24" s="37">
        <v>48</v>
      </c>
      <c r="E24" s="37">
        <v>47</v>
      </c>
      <c r="F24" s="37">
        <v>42</v>
      </c>
      <c r="G24" s="37">
        <v>44</v>
      </c>
      <c r="H24" s="37">
        <f>SUM(D24:G24)</f>
        <v>181</v>
      </c>
      <c r="I24" s="37">
        <v>47</v>
      </c>
      <c r="J24" s="37">
        <v>42</v>
      </c>
      <c r="K24" s="37">
        <v>47</v>
      </c>
      <c r="L24" s="37">
        <v>41</v>
      </c>
      <c r="M24" s="37">
        <f>SUM(I24:L24)</f>
        <v>177</v>
      </c>
      <c r="N24" s="37">
        <v>45</v>
      </c>
      <c r="O24" s="37">
        <v>40</v>
      </c>
      <c r="P24" s="37">
        <v>40</v>
      </c>
      <c r="Q24" s="37">
        <v>40</v>
      </c>
      <c r="R24" s="37">
        <f>SUM(N24:Q24)</f>
        <v>165</v>
      </c>
      <c r="S24" s="37">
        <f>SUM(R24,M24,H24)</f>
        <v>523</v>
      </c>
      <c r="T24" s="37">
        <v>5</v>
      </c>
    </row>
    <row r="25" spans="1:20" ht="12.75">
      <c r="A25" s="79">
        <v>2</v>
      </c>
      <c r="B25" s="38" t="s">
        <v>72</v>
      </c>
      <c r="C25" s="29" t="s">
        <v>11</v>
      </c>
      <c r="D25" s="37">
        <v>44</v>
      </c>
      <c r="E25" s="37">
        <v>44</v>
      </c>
      <c r="F25" s="37">
        <v>45</v>
      </c>
      <c r="G25" s="37">
        <v>45</v>
      </c>
      <c r="H25" s="37">
        <f>SUM(D25:G25)</f>
        <v>178</v>
      </c>
      <c r="I25" s="37">
        <v>38</v>
      </c>
      <c r="J25" s="37">
        <v>48</v>
      </c>
      <c r="K25" s="37">
        <v>41</v>
      </c>
      <c r="L25" s="37">
        <v>44</v>
      </c>
      <c r="M25" s="37">
        <f>SUM(I25:L25)</f>
        <v>171</v>
      </c>
      <c r="N25" s="37">
        <v>38</v>
      </c>
      <c r="O25" s="37">
        <v>38</v>
      </c>
      <c r="P25" s="37">
        <v>36</v>
      </c>
      <c r="Q25" s="37">
        <v>42</v>
      </c>
      <c r="R25" s="37">
        <f>SUM(N25:Q25)</f>
        <v>154</v>
      </c>
      <c r="S25" s="37">
        <f>SUM(R25,M25,H25)</f>
        <v>503</v>
      </c>
      <c r="T25" s="37"/>
    </row>
    <row r="26" spans="1:20" ht="12.75">
      <c r="A26" s="37">
        <v>3</v>
      </c>
      <c r="B26" s="31" t="s">
        <v>283</v>
      </c>
      <c r="C26" s="31" t="s">
        <v>282</v>
      </c>
      <c r="D26" s="37">
        <v>39</v>
      </c>
      <c r="E26" s="37">
        <v>42</v>
      </c>
      <c r="F26" s="37">
        <v>43</v>
      </c>
      <c r="G26" s="37">
        <v>44</v>
      </c>
      <c r="H26" s="37">
        <f>SUM(D26:G26)</f>
        <v>168</v>
      </c>
      <c r="I26" s="37">
        <v>39</v>
      </c>
      <c r="J26" s="37">
        <v>43</v>
      </c>
      <c r="K26" s="37">
        <v>32</v>
      </c>
      <c r="L26" s="37">
        <v>41</v>
      </c>
      <c r="M26" s="37">
        <f>SUM(I26:L26)</f>
        <v>155</v>
      </c>
      <c r="N26" s="37">
        <v>41</v>
      </c>
      <c r="O26" s="37">
        <v>47</v>
      </c>
      <c r="P26" s="37">
        <v>40</v>
      </c>
      <c r="Q26" s="37">
        <v>46</v>
      </c>
      <c r="R26" s="37">
        <f>SUM(N26:Q26)</f>
        <v>174</v>
      </c>
      <c r="S26" s="37">
        <f>SUM(R26,M26,H26)</f>
        <v>497</v>
      </c>
      <c r="T26" s="37"/>
    </row>
    <row r="27" spans="1:20" ht="12.75">
      <c r="A27" s="37">
        <v>4</v>
      </c>
      <c r="B27" s="31" t="s">
        <v>80</v>
      </c>
      <c r="C27" s="31" t="s">
        <v>26</v>
      </c>
      <c r="D27" s="40">
        <v>47</v>
      </c>
      <c r="E27" s="40">
        <v>48</v>
      </c>
      <c r="F27" s="40">
        <v>46</v>
      </c>
      <c r="G27" s="40">
        <v>45</v>
      </c>
      <c r="H27" s="37">
        <f>SUM(D27:G27)</f>
        <v>186</v>
      </c>
      <c r="I27" s="37">
        <v>40</v>
      </c>
      <c r="J27" s="37">
        <v>31</v>
      </c>
      <c r="K27" s="37">
        <v>41</v>
      </c>
      <c r="L27" s="37">
        <v>43</v>
      </c>
      <c r="M27" s="37">
        <f>SUM(I27:L27)</f>
        <v>155</v>
      </c>
      <c r="N27" s="37">
        <v>35</v>
      </c>
      <c r="O27" s="37">
        <v>37</v>
      </c>
      <c r="P27" s="37">
        <v>40</v>
      </c>
      <c r="Q27" s="37">
        <v>30</v>
      </c>
      <c r="R27" s="37">
        <f>SUM(N27:Q27)</f>
        <v>142</v>
      </c>
      <c r="S27" s="37">
        <f>SUM(R27,M27,H27)</f>
        <v>483</v>
      </c>
      <c r="T27" s="37"/>
    </row>
    <row r="28" spans="1:20" ht="12.75">
      <c r="A28" s="36">
        <v>5</v>
      </c>
      <c r="B28" s="31" t="s">
        <v>285</v>
      </c>
      <c r="C28" s="31" t="s">
        <v>282</v>
      </c>
      <c r="D28" s="37">
        <v>43</v>
      </c>
      <c r="E28" s="37">
        <v>47</v>
      </c>
      <c r="F28" s="37">
        <v>44</v>
      </c>
      <c r="G28" s="37">
        <v>46</v>
      </c>
      <c r="H28" s="37">
        <f>SUM(D28:G28)</f>
        <v>180</v>
      </c>
      <c r="I28" s="37">
        <v>29</v>
      </c>
      <c r="J28" s="37">
        <v>35</v>
      </c>
      <c r="K28" s="37">
        <v>28</v>
      </c>
      <c r="L28" s="37">
        <v>38</v>
      </c>
      <c r="M28" s="37">
        <f>SUM(I28:L28)</f>
        <v>130</v>
      </c>
      <c r="N28" s="37">
        <v>18</v>
      </c>
      <c r="O28" s="37">
        <v>34</v>
      </c>
      <c r="P28" s="37">
        <v>39</v>
      </c>
      <c r="Q28" s="37">
        <v>39</v>
      </c>
      <c r="R28" s="37">
        <f>SUM(N28:Q28)</f>
        <v>130</v>
      </c>
      <c r="S28" s="37">
        <f>SUM(R28,M28,H28)</f>
        <v>440</v>
      </c>
      <c r="T28" s="37"/>
    </row>
    <row r="29" spans="2:19" ht="12.75">
      <c r="B29" s="198" t="s">
        <v>457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</row>
    <row r="31" spans="10:13" ht="12.75">
      <c r="J31" s="33" t="s">
        <v>474</v>
      </c>
      <c r="M31" s="35" t="s">
        <v>478</v>
      </c>
    </row>
    <row r="36" ht="12.75">
      <c r="F36" s="33" t="s">
        <v>128</v>
      </c>
    </row>
  </sheetData>
  <sheetProtection/>
  <mergeCells count="13">
    <mergeCell ref="I13:L13"/>
    <mergeCell ref="N13:Q13"/>
    <mergeCell ref="B10:S10"/>
    <mergeCell ref="D22:G22"/>
    <mergeCell ref="I22:L22"/>
    <mergeCell ref="N22:Q22"/>
    <mergeCell ref="B29:S29"/>
    <mergeCell ref="B19:T19"/>
    <mergeCell ref="A1:T1"/>
    <mergeCell ref="D4:G4"/>
    <mergeCell ref="I4:L4"/>
    <mergeCell ref="N4:Q4"/>
    <mergeCell ref="D13:G13"/>
  </mergeCells>
  <printOptions/>
  <pageMargins left="0.1968503937007874" right="0.1968503937007874" top="0.1968503937007874" bottom="0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E10" sqref="E10"/>
    </sheetView>
  </sheetViews>
  <sheetFormatPr defaultColWidth="11.421875" defaultRowHeight="39.75" customHeight="1"/>
  <cols>
    <col min="1" max="1" width="13.28125" style="16" customWidth="1"/>
    <col min="2" max="2" width="56.7109375" style="17" customWidth="1"/>
    <col min="3" max="16384" width="11.421875" style="16" customWidth="1"/>
  </cols>
  <sheetData>
    <row r="1" ht="30.75" customHeight="1"/>
    <row r="2" ht="57" customHeight="1">
      <c r="B2" s="17" t="s">
        <v>41</v>
      </c>
    </row>
    <row r="3" ht="47.25" customHeight="1">
      <c r="B3" s="17" t="s">
        <v>42</v>
      </c>
    </row>
    <row r="4" ht="47.25" customHeight="1">
      <c r="B4" s="17" t="s">
        <v>43</v>
      </c>
    </row>
    <row r="6" ht="45" customHeight="1">
      <c r="B6" s="46" t="s">
        <v>44</v>
      </c>
    </row>
    <row r="7" ht="45.75" customHeight="1">
      <c r="B7" s="46" t="s">
        <v>315</v>
      </c>
    </row>
    <row r="8" ht="52.5" customHeight="1">
      <c r="B8" s="46" t="s">
        <v>332</v>
      </c>
    </row>
    <row r="9" ht="39.75" customHeight="1">
      <c r="B9" s="118"/>
    </row>
    <row r="10" ht="39.75" customHeight="1">
      <c r="B10" s="18" t="s">
        <v>316</v>
      </c>
    </row>
    <row r="11" ht="39.75" customHeight="1">
      <c r="B11" s="78" t="s">
        <v>187</v>
      </c>
    </row>
    <row r="12" ht="45" customHeight="1">
      <c r="B12" s="117" t="s">
        <v>331</v>
      </c>
    </row>
    <row r="13" ht="50.25" customHeight="1">
      <c r="B13" s="17" t="s">
        <v>45</v>
      </c>
    </row>
    <row r="14" ht="26.25" customHeight="1">
      <c r="B14" s="45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C81" sqref="C81"/>
    </sheetView>
  </sheetViews>
  <sheetFormatPr defaultColWidth="11.421875" defaultRowHeight="12.75"/>
  <cols>
    <col min="1" max="1" width="2.7109375" style="33" customWidth="1"/>
    <col min="2" max="2" width="24.8515625" style="33" customWidth="1"/>
    <col min="3" max="3" width="15.140625" style="33" customWidth="1"/>
    <col min="4" max="4" width="6.421875" style="33" customWidth="1"/>
    <col min="5" max="5" width="6.28125" style="33" customWidth="1"/>
    <col min="6" max="9" width="6.140625" style="33" customWidth="1"/>
    <col min="10" max="10" width="6.140625" style="6" customWidth="1"/>
    <col min="11" max="16" width="6.140625" style="33" customWidth="1"/>
    <col min="17" max="17" width="6.140625" style="6" customWidth="1"/>
    <col min="18" max="18" width="8.28125" style="6" customWidth="1"/>
    <col min="19" max="19" width="4.28125" style="33" customWidth="1"/>
    <col min="20" max="20" width="3.8515625" style="33" customWidth="1"/>
    <col min="21" max="21" width="20.8515625" style="33" customWidth="1"/>
    <col min="22" max="22" width="21.421875" style="33" bestFit="1" customWidth="1"/>
    <col min="23" max="23" width="9.8515625" style="33" customWidth="1"/>
    <col min="24" max="24" width="16.421875" style="33" bestFit="1" customWidth="1"/>
    <col min="25" max="25" width="10.140625" style="33" customWidth="1"/>
    <col min="26" max="26" width="16.57421875" style="33" bestFit="1" customWidth="1"/>
    <col min="27" max="27" width="9.28125" style="33" customWidth="1"/>
    <col min="28" max="16384" width="11.421875" style="33" customWidth="1"/>
  </cols>
  <sheetData>
    <row r="1" spans="1:18" ht="30">
      <c r="A1" s="203" t="s">
        <v>333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ht="13.5" thickBot="1">
      <c r="B2" s="33" t="s">
        <v>335</v>
      </c>
    </row>
    <row r="3" spans="2:16" ht="13.5" thickBot="1">
      <c r="B3" s="6" t="s">
        <v>34</v>
      </c>
      <c r="D3" s="200" t="s">
        <v>0</v>
      </c>
      <c r="E3" s="201"/>
      <c r="F3" s="201"/>
      <c r="G3" s="201"/>
      <c r="H3" s="201"/>
      <c r="I3" s="202"/>
      <c r="K3" s="200" t="s">
        <v>8</v>
      </c>
      <c r="L3" s="201"/>
      <c r="M3" s="201"/>
      <c r="N3" s="201"/>
      <c r="O3" s="201"/>
      <c r="P3" s="202"/>
    </row>
    <row r="4" spans="1:18" ht="13.5" thickBot="1">
      <c r="A4" s="72" t="s">
        <v>38</v>
      </c>
      <c r="B4" s="47" t="s">
        <v>39</v>
      </c>
      <c r="C4" s="122"/>
      <c r="D4" s="50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2" t="s">
        <v>6</v>
      </c>
      <c r="J4" s="85"/>
      <c r="K4" s="50" t="s">
        <v>1</v>
      </c>
      <c r="L4" s="51" t="s">
        <v>2</v>
      </c>
      <c r="M4" s="51" t="s">
        <v>3</v>
      </c>
      <c r="N4" s="51" t="s">
        <v>4</v>
      </c>
      <c r="O4" s="51" t="s">
        <v>5</v>
      </c>
      <c r="P4" s="113" t="s">
        <v>6</v>
      </c>
      <c r="Q4" s="90"/>
      <c r="R4" s="91" t="s">
        <v>7</v>
      </c>
    </row>
    <row r="5" spans="1:18" ht="12.75">
      <c r="A5" s="130"/>
      <c r="B5" s="167" t="s">
        <v>101</v>
      </c>
      <c r="C5" s="143" t="s">
        <v>102</v>
      </c>
      <c r="D5" s="127">
        <v>50</v>
      </c>
      <c r="E5" s="127">
        <v>50</v>
      </c>
      <c r="F5" s="127">
        <v>50</v>
      </c>
      <c r="G5" s="127">
        <v>50</v>
      </c>
      <c r="H5" s="130">
        <v>48</v>
      </c>
      <c r="I5" s="127">
        <v>48</v>
      </c>
      <c r="J5" s="86">
        <f aca="true" t="shared" si="0" ref="J5:J21">I5+H5+G5+F5+E5+D5+U7</f>
        <v>296</v>
      </c>
      <c r="K5" s="127">
        <v>47</v>
      </c>
      <c r="L5" s="127">
        <v>50</v>
      </c>
      <c r="M5" s="127">
        <v>50</v>
      </c>
      <c r="N5" s="127">
        <v>47</v>
      </c>
      <c r="O5" s="127">
        <v>48</v>
      </c>
      <c r="P5" s="127">
        <v>47</v>
      </c>
      <c r="Q5" s="82">
        <f aca="true" t="shared" si="1" ref="Q5:Q39">P5+O5+N5+M5+L5+K5</f>
        <v>289</v>
      </c>
      <c r="R5" s="82">
        <f aca="true" t="shared" si="2" ref="R5:R39">Q5+J5</f>
        <v>585</v>
      </c>
    </row>
    <row r="6" spans="1:18" ht="12.75">
      <c r="A6" s="127">
        <v>2</v>
      </c>
      <c r="B6" s="31" t="s">
        <v>157</v>
      </c>
      <c r="C6" s="31" t="s">
        <v>11</v>
      </c>
      <c r="D6" s="37">
        <v>50</v>
      </c>
      <c r="E6" s="37">
        <v>49</v>
      </c>
      <c r="F6" s="37">
        <v>49</v>
      </c>
      <c r="G6" s="37">
        <v>49</v>
      </c>
      <c r="H6" s="37">
        <v>50</v>
      </c>
      <c r="I6" s="37">
        <v>47</v>
      </c>
      <c r="J6" s="86">
        <f t="shared" si="0"/>
        <v>294</v>
      </c>
      <c r="K6" s="37">
        <v>48</v>
      </c>
      <c r="L6" s="37">
        <v>48</v>
      </c>
      <c r="M6" s="37">
        <v>48</v>
      </c>
      <c r="N6" s="37">
        <v>49</v>
      </c>
      <c r="O6" s="37">
        <v>48</v>
      </c>
      <c r="P6" s="37">
        <v>49</v>
      </c>
      <c r="Q6" s="82">
        <f t="shared" si="1"/>
        <v>290</v>
      </c>
      <c r="R6" s="82">
        <f t="shared" si="2"/>
        <v>584</v>
      </c>
    </row>
    <row r="7" spans="1:18" ht="12.75">
      <c r="A7" s="127">
        <v>3</v>
      </c>
      <c r="B7" s="31" t="s">
        <v>290</v>
      </c>
      <c r="C7" s="31" t="s">
        <v>21</v>
      </c>
      <c r="D7" s="15">
        <v>48</v>
      </c>
      <c r="E7" s="15">
        <v>49</v>
      </c>
      <c r="F7" s="15">
        <v>49</v>
      </c>
      <c r="G7" s="15">
        <v>50</v>
      </c>
      <c r="H7" s="15">
        <v>49</v>
      </c>
      <c r="I7" s="15">
        <v>49</v>
      </c>
      <c r="J7" s="86">
        <f t="shared" si="0"/>
        <v>294</v>
      </c>
      <c r="K7" s="15">
        <v>46</v>
      </c>
      <c r="L7" s="15">
        <v>48</v>
      </c>
      <c r="M7" s="15">
        <v>48</v>
      </c>
      <c r="N7" s="15">
        <v>50</v>
      </c>
      <c r="O7" s="15">
        <v>49</v>
      </c>
      <c r="P7" s="15">
        <v>47</v>
      </c>
      <c r="Q7" s="82">
        <f t="shared" si="1"/>
        <v>288</v>
      </c>
      <c r="R7" s="82">
        <f t="shared" si="2"/>
        <v>582</v>
      </c>
    </row>
    <row r="8" spans="1:18" ht="12.75">
      <c r="A8" s="127">
        <v>4</v>
      </c>
      <c r="B8" s="31" t="s">
        <v>141</v>
      </c>
      <c r="C8" s="136" t="s">
        <v>47</v>
      </c>
      <c r="D8" s="15">
        <v>49</v>
      </c>
      <c r="E8" s="15">
        <v>49</v>
      </c>
      <c r="F8" s="15">
        <v>48</v>
      </c>
      <c r="G8" s="15">
        <v>47</v>
      </c>
      <c r="H8" s="126">
        <v>49</v>
      </c>
      <c r="I8" s="15">
        <v>50</v>
      </c>
      <c r="J8" s="86">
        <f t="shared" si="0"/>
        <v>292</v>
      </c>
      <c r="K8" s="15">
        <v>50</v>
      </c>
      <c r="L8" s="15">
        <v>46</v>
      </c>
      <c r="M8" s="15">
        <v>48</v>
      </c>
      <c r="N8" s="15">
        <v>48</v>
      </c>
      <c r="O8" s="82">
        <v>49</v>
      </c>
      <c r="P8" s="82">
        <v>45</v>
      </c>
      <c r="Q8" s="82">
        <f t="shared" si="1"/>
        <v>286</v>
      </c>
      <c r="R8" s="82">
        <f t="shared" si="2"/>
        <v>578</v>
      </c>
    </row>
    <row r="9" spans="1:18" ht="12.75">
      <c r="A9" s="127">
        <v>5</v>
      </c>
      <c r="B9" s="31" t="s">
        <v>291</v>
      </c>
      <c r="C9" s="31" t="s">
        <v>21</v>
      </c>
      <c r="D9" s="15">
        <v>48</v>
      </c>
      <c r="E9" s="15">
        <v>49</v>
      </c>
      <c r="F9" s="15">
        <v>50</v>
      </c>
      <c r="G9" s="15">
        <v>49</v>
      </c>
      <c r="H9" s="15">
        <v>50</v>
      </c>
      <c r="I9" s="15">
        <v>50</v>
      </c>
      <c r="J9" s="86">
        <f t="shared" si="0"/>
        <v>296</v>
      </c>
      <c r="K9" s="15">
        <v>46</v>
      </c>
      <c r="L9" s="15">
        <v>45</v>
      </c>
      <c r="M9" s="15">
        <v>45</v>
      </c>
      <c r="N9" s="15">
        <v>47</v>
      </c>
      <c r="O9" s="15">
        <v>50</v>
      </c>
      <c r="P9" s="15">
        <v>48</v>
      </c>
      <c r="Q9" s="82">
        <f t="shared" si="1"/>
        <v>281</v>
      </c>
      <c r="R9" s="82">
        <f t="shared" si="2"/>
        <v>577</v>
      </c>
    </row>
    <row r="10" spans="1:18" ht="12.75">
      <c r="A10" s="127">
        <v>6</v>
      </c>
      <c r="B10" s="31" t="s">
        <v>119</v>
      </c>
      <c r="C10" s="128" t="s">
        <v>102</v>
      </c>
      <c r="D10" s="15">
        <v>48</v>
      </c>
      <c r="E10" s="15">
        <v>48</v>
      </c>
      <c r="F10" s="15">
        <v>45</v>
      </c>
      <c r="G10" s="15">
        <v>50</v>
      </c>
      <c r="H10" s="126">
        <v>47</v>
      </c>
      <c r="I10" s="15">
        <v>48</v>
      </c>
      <c r="J10" s="86">
        <f t="shared" si="0"/>
        <v>286</v>
      </c>
      <c r="K10" s="15">
        <v>49</v>
      </c>
      <c r="L10" s="15">
        <v>49</v>
      </c>
      <c r="M10" s="15">
        <v>44</v>
      </c>
      <c r="N10" s="15">
        <v>47</v>
      </c>
      <c r="O10" s="15">
        <v>49</v>
      </c>
      <c r="P10" s="15">
        <v>46</v>
      </c>
      <c r="Q10" s="82">
        <f t="shared" si="1"/>
        <v>284</v>
      </c>
      <c r="R10" s="82">
        <f t="shared" si="2"/>
        <v>570</v>
      </c>
    </row>
    <row r="11" spans="1:18" ht="12.75">
      <c r="A11" s="127">
        <v>7</v>
      </c>
      <c r="B11" s="31" t="s">
        <v>166</v>
      </c>
      <c r="C11" s="128" t="s">
        <v>489</v>
      </c>
      <c r="D11" s="15">
        <v>50</v>
      </c>
      <c r="E11" s="15">
        <v>49</v>
      </c>
      <c r="F11" s="15">
        <v>47</v>
      </c>
      <c r="G11" s="15">
        <v>46</v>
      </c>
      <c r="H11" s="126">
        <v>47</v>
      </c>
      <c r="I11" s="15">
        <v>47</v>
      </c>
      <c r="J11" s="86">
        <f t="shared" si="0"/>
        <v>286</v>
      </c>
      <c r="K11" s="15">
        <v>49</v>
      </c>
      <c r="L11" s="15">
        <v>46</v>
      </c>
      <c r="M11" s="15">
        <v>46</v>
      </c>
      <c r="N11" s="15">
        <v>47</v>
      </c>
      <c r="O11" s="15">
        <v>46</v>
      </c>
      <c r="P11" s="15">
        <v>47</v>
      </c>
      <c r="Q11" s="82">
        <f t="shared" si="1"/>
        <v>281</v>
      </c>
      <c r="R11" s="82">
        <f t="shared" si="2"/>
        <v>567</v>
      </c>
    </row>
    <row r="12" spans="1:18" ht="12.75">
      <c r="A12" s="127">
        <v>8</v>
      </c>
      <c r="B12" s="31" t="s">
        <v>367</v>
      </c>
      <c r="C12" s="31" t="s">
        <v>22</v>
      </c>
      <c r="D12" s="37">
        <v>46</v>
      </c>
      <c r="E12" s="37">
        <v>46</v>
      </c>
      <c r="F12" s="37">
        <v>48</v>
      </c>
      <c r="G12" s="37">
        <v>50</v>
      </c>
      <c r="H12" s="37">
        <v>50</v>
      </c>
      <c r="I12" s="37">
        <v>49</v>
      </c>
      <c r="J12" s="86">
        <f t="shared" si="0"/>
        <v>289</v>
      </c>
      <c r="K12" s="37">
        <v>49</v>
      </c>
      <c r="L12" s="37">
        <v>45</v>
      </c>
      <c r="M12" s="37">
        <v>45</v>
      </c>
      <c r="N12" s="37">
        <v>41</v>
      </c>
      <c r="O12" s="37">
        <v>48</v>
      </c>
      <c r="P12" s="37">
        <v>49</v>
      </c>
      <c r="Q12" s="82">
        <f t="shared" si="1"/>
        <v>277</v>
      </c>
      <c r="R12" s="82">
        <f t="shared" si="2"/>
        <v>566</v>
      </c>
    </row>
    <row r="13" spans="1:18" ht="12.75">
      <c r="A13" s="127">
        <v>9</v>
      </c>
      <c r="B13" s="31" t="s">
        <v>181</v>
      </c>
      <c r="C13" s="31" t="s">
        <v>179</v>
      </c>
      <c r="D13" s="15">
        <v>47</v>
      </c>
      <c r="E13" s="15">
        <v>46</v>
      </c>
      <c r="F13" s="15">
        <v>47</v>
      </c>
      <c r="G13" s="15">
        <v>47</v>
      </c>
      <c r="H13" s="15">
        <v>49</v>
      </c>
      <c r="I13" s="15">
        <v>48</v>
      </c>
      <c r="J13" s="86">
        <f t="shared" si="0"/>
        <v>284</v>
      </c>
      <c r="K13" s="15">
        <v>46</v>
      </c>
      <c r="L13" s="15">
        <v>47</v>
      </c>
      <c r="M13" s="15">
        <v>44</v>
      </c>
      <c r="N13" s="15">
        <v>46</v>
      </c>
      <c r="O13" s="82">
        <v>47</v>
      </c>
      <c r="P13" s="82">
        <v>45</v>
      </c>
      <c r="Q13" s="82">
        <f t="shared" si="1"/>
        <v>275</v>
      </c>
      <c r="R13" s="82">
        <f t="shared" si="2"/>
        <v>559</v>
      </c>
    </row>
    <row r="14" spans="1:18" ht="12.75">
      <c r="A14" s="127">
        <v>10</v>
      </c>
      <c r="B14" s="31" t="s">
        <v>229</v>
      </c>
      <c r="C14" s="128" t="s">
        <v>11</v>
      </c>
      <c r="D14" s="15">
        <v>45</v>
      </c>
      <c r="E14" s="15">
        <v>49</v>
      </c>
      <c r="F14" s="15">
        <v>49</v>
      </c>
      <c r="G14" s="15">
        <v>46</v>
      </c>
      <c r="H14" s="15">
        <v>46</v>
      </c>
      <c r="I14" s="15">
        <v>47</v>
      </c>
      <c r="J14" s="86">
        <f t="shared" si="0"/>
        <v>282</v>
      </c>
      <c r="K14" s="15">
        <v>44</v>
      </c>
      <c r="L14" s="15">
        <v>47</v>
      </c>
      <c r="M14" s="15">
        <v>46</v>
      </c>
      <c r="N14" s="15">
        <v>44</v>
      </c>
      <c r="O14" s="15">
        <v>47</v>
      </c>
      <c r="P14" s="15">
        <v>45</v>
      </c>
      <c r="Q14" s="82">
        <f t="shared" si="1"/>
        <v>273</v>
      </c>
      <c r="R14" s="82">
        <f t="shared" si="2"/>
        <v>555</v>
      </c>
    </row>
    <row r="15" spans="1:18" ht="12.75">
      <c r="A15" s="127">
        <v>11</v>
      </c>
      <c r="B15" s="31" t="s">
        <v>86</v>
      </c>
      <c r="C15" s="31" t="s">
        <v>47</v>
      </c>
      <c r="D15" s="15">
        <v>48</v>
      </c>
      <c r="E15" s="15">
        <v>47</v>
      </c>
      <c r="F15" s="15">
        <v>49</v>
      </c>
      <c r="G15" s="15">
        <v>49</v>
      </c>
      <c r="H15" s="15">
        <v>47</v>
      </c>
      <c r="I15" s="15">
        <v>45</v>
      </c>
      <c r="J15" s="86">
        <f t="shared" si="0"/>
        <v>285</v>
      </c>
      <c r="K15" s="15">
        <v>45</v>
      </c>
      <c r="L15" s="15">
        <v>47</v>
      </c>
      <c r="M15" s="15">
        <v>46</v>
      </c>
      <c r="N15" s="15">
        <v>40</v>
      </c>
      <c r="O15" s="15">
        <v>46</v>
      </c>
      <c r="P15" s="15">
        <v>46</v>
      </c>
      <c r="Q15" s="82">
        <f t="shared" si="1"/>
        <v>270</v>
      </c>
      <c r="R15" s="82">
        <f t="shared" si="2"/>
        <v>555</v>
      </c>
    </row>
    <row r="16" spans="1:18" ht="12.75">
      <c r="A16" s="127">
        <v>12</v>
      </c>
      <c r="B16" s="31" t="s">
        <v>243</v>
      </c>
      <c r="C16" s="31" t="s">
        <v>102</v>
      </c>
      <c r="D16" s="15">
        <v>47</v>
      </c>
      <c r="E16" s="15">
        <v>49</v>
      </c>
      <c r="F16" s="15">
        <v>45</v>
      </c>
      <c r="G16" s="15">
        <v>46</v>
      </c>
      <c r="H16" s="15">
        <v>48</v>
      </c>
      <c r="I16" s="15">
        <v>48</v>
      </c>
      <c r="J16" s="86">
        <f t="shared" si="0"/>
        <v>283</v>
      </c>
      <c r="K16" s="15">
        <v>34</v>
      </c>
      <c r="L16" s="15">
        <v>47</v>
      </c>
      <c r="M16" s="15">
        <v>47</v>
      </c>
      <c r="N16" s="15">
        <v>43</v>
      </c>
      <c r="O16" s="15">
        <v>48</v>
      </c>
      <c r="P16" s="15">
        <v>46</v>
      </c>
      <c r="Q16" s="82">
        <f t="shared" si="1"/>
        <v>265</v>
      </c>
      <c r="R16" s="82">
        <f t="shared" si="2"/>
        <v>548</v>
      </c>
    </row>
    <row r="17" spans="1:18" ht="12.75">
      <c r="A17" s="127">
        <v>13</v>
      </c>
      <c r="B17" s="29" t="s">
        <v>162</v>
      </c>
      <c r="C17" s="29" t="s">
        <v>47</v>
      </c>
      <c r="D17" s="15">
        <v>46</v>
      </c>
      <c r="E17" s="15">
        <v>48</v>
      </c>
      <c r="F17" s="15">
        <v>45</v>
      </c>
      <c r="G17" s="15">
        <v>45</v>
      </c>
      <c r="H17" s="15">
        <v>46</v>
      </c>
      <c r="I17" s="15">
        <v>46</v>
      </c>
      <c r="J17" s="86">
        <f t="shared" si="0"/>
        <v>276</v>
      </c>
      <c r="K17" s="15">
        <v>43</v>
      </c>
      <c r="L17" s="15">
        <v>45</v>
      </c>
      <c r="M17" s="15">
        <v>46</v>
      </c>
      <c r="N17" s="15">
        <v>44</v>
      </c>
      <c r="O17" s="15">
        <v>47</v>
      </c>
      <c r="P17" s="15">
        <v>46</v>
      </c>
      <c r="Q17" s="82">
        <f t="shared" si="1"/>
        <v>271</v>
      </c>
      <c r="R17" s="82">
        <f t="shared" si="2"/>
        <v>547</v>
      </c>
    </row>
    <row r="18" spans="1:18" ht="12.75">
      <c r="A18" s="127">
        <v>14</v>
      </c>
      <c r="B18" s="31" t="s">
        <v>196</v>
      </c>
      <c r="C18" s="31" t="s">
        <v>11</v>
      </c>
      <c r="D18" s="15">
        <v>47</v>
      </c>
      <c r="E18" s="15">
        <v>47</v>
      </c>
      <c r="F18" s="15">
        <v>43</v>
      </c>
      <c r="G18" s="15">
        <v>47</v>
      </c>
      <c r="H18" s="15">
        <v>49</v>
      </c>
      <c r="I18" s="15">
        <v>48</v>
      </c>
      <c r="J18" s="86">
        <f t="shared" si="0"/>
        <v>281</v>
      </c>
      <c r="K18" s="15">
        <v>39</v>
      </c>
      <c r="L18" s="15">
        <v>42</v>
      </c>
      <c r="M18" s="15">
        <v>43</v>
      </c>
      <c r="N18" s="15">
        <v>38</v>
      </c>
      <c r="O18" s="15">
        <v>44</v>
      </c>
      <c r="P18" s="15">
        <v>45</v>
      </c>
      <c r="Q18" s="82">
        <f t="shared" si="1"/>
        <v>251</v>
      </c>
      <c r="R18" s="82">
        <f t="shared" si="2"/>
        <v>532</v>
      </c>
    </row>
    <row r="19" spans="1:18" ht="12.75">
      <c r="A19" s="127">
        <v>16</v>
      </c>
      <c r="B19" s="31" t="s">
        <v>310</v>
      </c>
      <c r="C19" s="31" t="s">
        <v>116</v>
      </c>
      <c r="D19" s="37">
        <v>47</v>
      </c>
      <c r="E19" s="37">
        <v>45</v>
      </c>
      <c r="F19" s="37">
        <v>48</v>
      </c>
      <c r="G19" s="37">
        <v>50</v>
      </c>
      <c r="H19" s="37">
        <v>47</v>
      </c>
      <c r="I19" s="37">
        <v>45</v>
      </c>
      <c r="J19" s="86">
        <f t="shared" si="0"/>
        <v>282</v>
      </c>
      <c r="K19" s="37">
        <v>31</v>
      </c>
      <c r="L19" s="37">
        <v>40</v>
      </c>
      <c r="M19" s="37">
        <v>40</v>
      </c>
      <c r="N19" s="37">
        <v>41</v>
      </c>
      <c r="O19" s="37">
        <v>49</v>
      </c>
      <c r="P19" s="37">
        <v>47</v>
      </c>
      <c r="Q19" s="82">
        <f t="shared" si="1"/>
        <v>248</v>
      </c>
      <c r="R19" s="82">
        <f t="shared" si="2"/>
        <v>530</v>
      </c>
    </row>
    <row r="20" spans="1:18" ht="12.75">
      <c r="A20" s="127">
        <v>17</v>
      </c>
      <c r="B20" s="31" t="s">
        <v>225</v>
      </c>
      <c r="C20" s="29" t="s">
        <v>11</v>
      </c>
      <c r="D20" s="15">
        <v>44</v>
      </c>
      <c r="E20" s="15">
        <v>46</v>
      </c>
      <c r="F20" s="15">
        <v>42</v>
      </c>
      <c r="G20" s="15">
        <v>45</v>
      </c>
      <c r="H20" s="15">
        <v>47</v>
      </c>
      <c r="I20" s="15">
        <v>48</v>
      </c>
      <c r="J20" s="86">
        <f t="shared" si="0"/>
        <v>272</v>
      </c>
      <c r="K20" s="15">
        <v>43</v>
      </c>
      <c r="L20" s="15">
        <v>42</v>
      </c>
      <c r="M20" s="15">
        <v>40</v>
      </c>
      <c r="N20" s="15">
        <v>44</v>
      </c>
      <c r="O20" s="15">
        <v>46</v>
      </c>
      <c r="P20" s="15">
        <v>42</v>
      </c>
      <c r="Q20" s="82">
        <f t="shared" si="1"/>
        <v>257</v>
      </c>
      <c r="R20" s="82">
        <f t="shared" si="2"/>
        <v>529</v>
      </c>
    </row>
    <row r="21" spans="1:18" ht="12.75">
      <c r="A21" s="127">
        <v>18</v>
      </c>
      <c r="B21" s="31" t="s">
        <v>382</v>
      </c>
      <c r="C21" s="31" t="s">
        <v>383</v>
      </c>
      <c r="D21" s="37">
        <v>44</v>
      </c>
      <c r="E21" s="37">
        <v>45</v>
      </c>
      <c r="F21" s="37">
        <v>45</v>
      </c>
      <c r="G21" s="37">
        <v>48</v>
      </c>
      <c r="H21" s="37">
        <v>44</v>
      </c>
      <c r="I21" s="37">
        <v>44</v>
      </c>
      <c r="J21" s="86">
        <f t="shared" si="0"/>
        <v>270</v>
      </c>
      <c r="K21" s="37">
        <v>45</v>
      </c>
      <c r="L21" s="37">
        <v>44</v>
      </c>
      <c r="M21" s="37">
        <v>43</v>
      </c>
      <c r="N21" s="37">
        <v>39</v>
      </c>
      <c r="O21" s="37">
        <v>43</v>
      </c>
      <c r="P21" s="37">
        <v>43</v>
      </c>
      <c r="Q21" s="82">
        <f t="shared" si="1"/>
        <v>257</v>
      </c>
      <c r="R21" s="82">
        <f t="shared" si="2"/>
        <v>527</v>
      </c>
    </row>
    <row r="22" spans="1:18" ht="12.75">
      <c r="A22" s="127">
        <v>19</v>
      </c>
      <c r="B22" s="31" t="s">
        <v>111</v>
      </c>
      <c r="C22" s="31" t="s">
        <v>489</v>
      </c>
      <c r="D22" s="15">
        <v>46</v>
      </c>
      <c r="E22" s="15">
        <v>47</v>
      </c>
      <c r="F22" s="15">
        <v>49</v>
      </c>
      <c r="G22" s="15">
        <v>42</v>
      </c>
      <c r="H22" s="15">
        <v>46</v>
      </c>
      <c r="I22" s="15">
        <v>42</v>
      </c>
      <c r="J22" s="86">
        <f>I22+H22+G22+F22+E22+D22+U25</f>
        <v>272</v>
      </c>
      <c r="K22" s="15">
        <v>42</v>
      </c>
      <c r="L22" s="15">
        <v>39</v>
      </c>
      <c r="M22" s="15">
        <v>46</v>
      </c>
      <c r="N22" s="15">
        <v>42</v>
      </c>
      <c r="O22" s="15">
        <v>45</v>
      </c>
      <c r="P22" s="15">
        <v>41</v>
      </c>
      <c r="Q22" s="82">
        <f t="shared" si="1"/>
        <v>255</v>
      </c>
      <c r="R22" s="82">
        <f t="shared" si="2"/>
        <v>527</v>
      </c>
    </row>
    <row r="23" spans="1:18" ht="12.75">
      <c r="A23" s="127">
        <v>20</v>
      </c>
      <c r="B23" s="31" t="s">
        <v>245</v>
      </c>
      <c r="C23" s="31" t="s">
        <v>102</v>
      </c>
      <c r="D23" s="15">
        <v>45</v>
      </c>
      <c r="E23" s="15">
        <v>47</v>
      </c>
      <c r="F23" s="15">
        <v>48</v>
      </c>
      <c r="G23" s="15">
        <v>47</v>
      </c>
      <c r="H23" s="15">
        <v>49</v>
      </c>
      <c r="I23" s="15">
        <v>48</v>
      </c>
      <c r="J23" s="86">
        <f aca="true" t="shared" si="3" ref="J23:J28">I23+H23+G23+F23+E23+D23+U25</f>
        <v>284</v>
      </c>
      <c r="K23" s="15">
        <v>42</v>
      </c>
      <c r="L23" s="15">
        <v>38</v>
      </c>
      <c r="M23" s="15">
        <v>39</v>
      </c>
      <c r="N23" s="15">
        <v>42</v>
      </c>
      <c r="O23" s="15">
        <v>39</v>
      </c>
      <c r="P23" s="15">
        <v>42</v>
      </c>
      <c r="Q23" s="82">
        <f t="shared" si="1"/>
        <v>242</v>
      </c>
      <c r="R23" s="82">
        <f t="shared" si="2"/>
        <v>526</v>
      </c>
    </row>
    <row r="24" spans="1:18" ht="12.75">
      <c r="A24" s="127">
        <v>21</v>
      </c>
      <c r="B24" s="31" t="s">
        <v>368</v>
      </c>
      <c r="C24" s="31" t="s">
        <v>22</v>
      </c>
      <c r="D24" s="37">
        <v>46</v>
      </c>
      <c r="E24" s="37">
        <v>48</v>
      </c>
      <c r="F24" s="37">
        <v>49</v>
      </c>
      <c r="G24" s="37">
        <v>45</v>
      </c>
      <c r="H24" s="37">
        <v>49</v>
      </c>
      <c r="I24" s="37">
        <v>48</v>
      </c>
      <c r="J24" s="86">
        <f t="shared" si="3"/>
        <v>285</v>
      </c>
      <c r="K24" s="37">
        <v>38</v>
      </c>
      <c r="L24" s="37">
        <v>45</v>
      </c>
      <c r="M24" s="37">
        <v>37</v>
      </c>
      <c r="N24" s="37">
        <v>46</v>
      </c>
      <c r="O24" s="37">
        <v>45</v>
      </c>
      <c r="P24" s="37">
        <v>29</v>
      </c>
      <c r="Q24" s="82">
        <f t="shared" si="1"/>
        <v>240</v>
      </c>
      <c r="R24" s="82">
        <f t="shared" si="2"/>
        <v>525</v>
      </c>
    </row>
    <row r="25" spans="1:18" ht="12.75">
      <c r="A25" s="127">
        <v>22</v>
      </c>
      <c r="B25" s="31" t="s">
        <v>381</v>
      </c>
      <c r="C25" s="31" t="s">
        <v>383</v>
      </c>
      <c r="D25" s="37">
        <v>44</v>
      </c>
      <c r="E25" s="37">
        <v>43</v>
      </c>
      <c r="F25" s="37">
        <v>45</v>
      </c>
      <c r="G25" s="37">
        <v>42</v>
      </c>
      <c r="H25" s="37">
        <v>40</v>
      </c>
      <c r="I25" s="37">
        <v>49</v>
      </c>
      <c r="J25" s="86">
        <f t="shared" si="3"/>
        <v>263</v>
      </c>
      <c r="K25" s="37">
        <v>41</v>
      </c>
      <c r="L25" s="37">
        <v>39</v>
      </c>
      <c r="M25" s="37">
        <v>48</v>
      </c>
      <c r="N25" s="37">
        <v>42</v>
      </c>
      <c r="O25" s="37">
        <v>44</v>
      </c>
      <c r="P25" s="37">
        <v>44</v>
      </c>
      <c r="Q25" s="82">
        <f t="shared" si="1"/>
        <v>258</v>
      </c>
      <c r="R25" s="82">
        <f t="shared" si="2"/>
        <v>521</v>
      </c>
    </row>
    <row r="26" spans="1:18" ht="12.75">
      <c r="A26" s="127">
        <v>23</v>
      </c>
      <c r="B26" s="31" t="s">
        <v>231</v>
      </c>
      <c r="C26" s="31" t="s">
        <v>11</v>
      </c>
      <c r="D26" s="15">
        <v>47</v>
      </c>
      <c r="E26" s="15">
        <v>46</v>
      </c>
      <c r="F26" s="15">
        <v>48</v>
      </c>
      <c r="G26" s="15">
        <v>45</v>
      </c>
      <c r="H26" s="15">
        <v>47</v>
      </c>
      <c r="I26" s="15">
        <v>47</v>
      </c>
      <c r="J26" s="86">
        <f t="shared" si="3"/>
        <v>280</v>
      </c>
      <c r="K26" s="15">
        <v>33</v>
      </c>
      <c r="L26" s="15">
        <v>38</v>
      </c>
      <c r="M26" s="15">
        <v>39</v>
      </c>
      <c r="N26" s="15">
        <v>46</v>
      </c>
      <c r="O26" s="15">
        <v>43</v>
      </c>
      <c r="P26" s="15">
        <v>42</v>
      </c>
      <c r="Q26" s="82">
        <f t="shared" si="1"/>
        <v>241</v>
      </c>
      <c r="R26" s="82">
        <f t="shared" si="2"/>
        <v>521</v>
      </c>
    </row>
    <row r="27" spans="1:18" ht="12.75">
      <c r="A27" s="127">
        <v>24</v>
      </c>
      <c r="B27" s="31" t="s">
        <v>244</v>
      </c>
      <c r="C27" s="31" t="s">
        <v>102</v>
      </c>
      <c r="D27" s="15">
        <v>38</v>
      </c>
      <c r="E27" s="15">
        <v>44</v>
      </c>
      <c r="F27" s="15">
        <v>46</v>
      </c>
      <c r="G27" s="15">
        <v>43</v>
      </c>
      <c r="H27" s="15">
        <v>48</v>
      </c>
      <c r="I27" s="15">
        <v>36</v>
      </c>
      <c r="J27" s="86">
        <f t="shared" si="3"/>
        <v>255</v>
      </c>
      <c r="K27" s="15">
        <v>40</v>
      </c>
      <c r="L27" s="15">
        <v>44</v>
      </c>
      <c r="M27" s="15">
        <v>44</v>
      </c>
      <c r="N27" s="15">
        <v>47</v>
      </c>
      <c r="O27" s="15">
        <v>47</v>
      </c>
      <c r="P27" s="15">
        <v>44</v>
      </c>
      <c r="Q27" s="82">
        <f t="shared" si="1"/>
        <v>266</v>
      </c>
      <c r="R27" s="82">
        <f t="shared" si="2"/>
        <v>521</v>
      </c>
    </row>
    <row r="28" spans="1:18" ht="12.75">
      <c r="A28" s="127">
        <v>25</v>
      </c>
      <c r="B28" s="31" t="s">
        <v>197</v>
      </c>
      <c r="C28" s="31" t="s">
        <v>26</v>
      </c>
      <c r="D28" s="15">
        <v>45</v>
      </c>
      <c r="E28" s="15">
        <v>45</v>
      </c>
      <c r="F28" s="15">
        <v>46</v>
      </c>
      <c r="G28" s="15">
        <v>47</v>
      </c>
      <c r="H28" s="15">
        <v>49</v>
      </c>
      <c r="I28" s="15">
        <v>46</v>
      </c>
      <c r="J28" s="86">
        <f t="shared" si="3"/>
        <v>278</v>
      </c>
      <c r="K28" s="15">
        <v>38</v>
      </c>
      <c r="L28" s="15">
        <v>46</v>
      </c>
      <c r="M28" s="15">
        <v>40</v>
      </c>
      <c r="N28" s="15">
        <v>36</v>
      </c>
      <c r="O28" s="15">
        <v>42</v>
      </c>
      <c r="P28" s="15">
        <v>40</v>
      </c>
      <c r="Q28" s="82">
        <f t="shared" si="1"/>
        <v>242</v>
      </c>
      <c r="R28" s="82">
        <f t="shared" si="2"/>
        <v>520</v>
      </c>
    </row>
    <row r="29" spans="1:18" ht="12.75">
      <c r="A29" s="127">
        <v>26</v>
      </c>
      <c r="B29" s="31" t="s">
        <v>424</v>
      </c>
      <c r="C29" s="31" t="s">
        <v>26</v>
      </c>
      <c r="D29" s="15">
        <v>44</v>
      </c>
      <c r="E29" s="15">
        <v>47</v>
      </c>
      <c r="F29" s="15">
        <v>42</v>
      </c>
      <c r="G29" s="15">
        <v>42</v>
      </c>
      <c r="H29" s="15">
        <v>44</v>
      </c>
      <c r="I29" s="15">
        <v>46</v>
      </c>
      <c r="J29" s="86">
        <f>I29+H29+G29+F29+E29+D29+U32</f>
        <v>265</v>
      </c>
      <c r="K29" s="15">
        <v>34</v>
      </c>
      <c r="L29" s="15">
        <v>47</v>
      </c>
      <c r="M29" s="15">
        <v>43</v>
      </c>
      <c r="N29" s="15">
        <v>41</v>
      </c>
      <c r="O29" s="15">
        <v>44</v>
      </c>
      <c r="P29" s="15">
        <v>40</v>
      </c>
      <c r="Q29" s="82">
        <f t="shared" si="1"/>
        <v>249</v>
      </c>
      <c r="R29" s="82">
        <f t="shared" si="2"/>
        <v>514</v>
      </c>
    </row>
    <row r="30" spans="1:18" ht="12.75">
      <c r="A30" s="127">
        <v>27</v>
      </c>
      <c r="B30" s="29" t="s">
        <v>74</v>
      </c>
      <c r="C30" s="29" t="s">
        <v>11</v>
      </c>
      <c r="D30" s="15">
        <v>43</v>
      </c>
      <c r="E30" s="15">
        <v>46</v>
      </c>
      <c r="F30" s="15">
        <v>34</v>
      </c>
      <c r="G30" s="15">
        <v>43</v>
      </c>
      <c r="H30" s="15">
        <v>47</v>
      </c>
      <c r="I30" s="15">
        <v>49</v>
      </c>
      <c r="J30" s="86">
        <f aca="true" t="shared" si="4" ref="J30:J38">I30+H30+G30+F30+E30+D30+U32</f>
        <v>262</v>
      </c>
      <c r="K30" s="15">
        <v>44</v>
      </c>
      <c r="L30" s="15">
        <v>43</v>
      </c>
      <c r="M30" s="15">
        <v>34</v>
      </c>
      <c r="N30" s="15">
        <v>39</v>
      </c>
      <c r="O30" s="82">
        <v>46</v>
      </c>
      <c r="P30" s="82">
        <v>44</v>
      </c>
      <c r="Q30" s="82">
        <f t="shared" si="1"/>
        <v>250</v>
      </c>
      <c r="R30" s="82">
        <f t="shared" si="2"/>
        <v>512</v>
      </c>
    </row>
    <row r="31" spans="1:18" ht="12.75">
      <c r="A31" s="127">
        <v>28</v>
      </c>
      <c r="B31" s="31" t="s">
        <v>289</v>
      </c>
      <c r="C31" s="31" t="s">
        <v>21</v>
      </c>
      <c r="D31" s="15">
        <v>39</v>
      </c>
      <c r="E31" s="15">
        <v>45</v>
      </c>
      <c r="F31" s="15">
        <v>47</v>
      </c>
      <c r="G31" s="15">
        <v>43</v>
      </c>
      <c r="H31" s="15">
        <v>39</v>
      </c>
      <c r="I31" s="15">
        <v>43</v>
      </c>
      <c r="J31" s="86">
        <f t="shared" si="4"/>
        <v>256</v>
      </c>
      <c r="K31" s="15">
        <v>38</v>
      </c>
      <c r="L31" s="15">
        <v>49</v>
      </c>
      <c r="M31" s="15">
        <v>35</v>
      </c>
      <c r="N31" s="15">
        <v>43</v>
      </c>
      <c r="O31" s="15">
        <v>46</v>
      </c>
      <c r="P31" s="15">
        <v>40</v>
      </c>
      <c r="Q31" s="82">
        <f t="shared" si="1"/>
        <v>251</v>
      </c>
      <c r="R31" s="82">
        <f t="shared" si="2"/>
        <v>507</v>
      </c>
    </row>
    <row r="32" spans="1:18" ht="12.75">
      <c r="A32" s="127">
        <v>29</v>
      </c>
      <c r="B32" s="31" t="s">
        <v>142</v>
      </c>
      <c r="C32" s="31" t="s">
        <v>183</v>
      </c>
      <c r="D32" s="15">
        <v>22</v>
      </c>
      <c r="E32" s="15">
        <v>46</v>
      </c>
      <c r="F32" s="15">
        <v>44</v>
      </c>
      <c r="G32" s="15">
        <v>44</v>
      </c>
      <c r="H32" s="15">
        <v>50</v>
      </c>
      <c r="I32" s="15">
        <v>44</v>
      </c>
      <c r="J32" s="86">
        <f t="shared" si="4"/>
        <v>250</v>
      </c>
      <c r="K32" s="15">
        <v>37</v>
      </c>
      <c r="L32" s="15">
        <v>40</v>
      </c>
      <c r="M32" s="15">
        <v>44</v>
      </c>
      <c r="N32" s="15">
        <v>40</v>
      </c>
      <c r="O32" s="15">
        <v>37</v>
      </c>
      <c r="P32" s="15">
        <v>44</v>
      </c>
      <c r="Q32" s="82">
        <f t="shared" si="1"/>
        <v>242</v>
      </c>
      <c r="R32" s="82">
        <f t="shared" si="2"/>
        <v>492</v>
      </c>
    </row>
    <row r="33" spans="1:18" ht="12.75">
      <c r="A33" s="127">
        <v>30</v>
      </c>
      <c r="B33" s="31" t="s">
        <v>309</v>
      </c>
      <c r="C33" s="31" t="s">
        <v>116</v>
      </c>
      <c r="D33" s="15">
        <v>28</v>
      </c>
      <c r="E33" s="15">
        <v>41</v>
      </c>
      <c r="F33" s="15">
        <v>44</v>
      </c>
      <c r="G33" s="15">
        <v>39</v>
      </c>
      <c r="H33" s="15">
        <v>35</v>
      </c>
      <c r="I33" s="15">
        <v>39</v>
      </c>
      <c r="J33" s="86">
        <f t="shared" si="4"/>
        <v>226</v>
      </c>
      <c r="K33" s="15">
        <v>47</v>
      </c>
      <c r="L33" s="15">
        <v>37</v>
      </c>
      <c r="M33" s="15">
        <v>39</v>
      </c>
      <c r="N33" s="15">
        <v>42</v>
      </c>
      <c r="O33" s="15">
        <v>43</v>
      </c>
      <c r="P33" s="15">
        <v>41</v>
      </c>
      <c r="Q33" s="82">
        <f t="shared" si="1"/>
        <v>249</v>
      </c>
      <c r="R33" s="82">
        <f t="shared" si="2"/>
        <v>475</v>
      </c>
    </row>
    <row r="34" spans="1:18" ht="12.75">
      <c r="A34" s="127">
        <v>31</v>
      </c>
      <c r="B34" s="31" t="s">
        <v>120</v>
      </c>
      <c r="C34" s="31" t="s">
        <v>102</v>
      </c>
      <c r="D34" s="15">
        <v>32</v>
      </c>
      <c r="E34" s="15">
        <v>42</v>
      </c>
      <c r="F34" s="15">
        <v>40</v>
      </c>
      <c r="G34" s="15">
        <v>33</v>
      </c>
      <c r="H34" s="15">
        <v>43</v>
      </c>
      <c r="I34" s="15">
        <v>22</v>
      </c>
      <c r="J34" s="86">
        <f t="shared" si="4"/>
        <v>212</v>
      </c>
      <c r="K34" s="15">
        <v>30</v>
      </c>
      <c r="L34" s="15">
        <v>44</v>
      </c>
      <c r="M34" s="15">
        <v>42</v>
      </c>
      <c r="N34" s="15">
        <v>47</v>
      </c>
      <c r="O34" s="15">
        <v>44</v>
      </c>
      <c r="P34" s="15">
        <v>41</v>
      </c>
      <c r="Q34" s="82">
        <f t="shared" si="1"/>
        <v>248</v>
      </c>
      <c r="R34" s="82">
        <f t="shared" si="2"/>
        <v>460</v>
      </c>
    </row>
    <row r="35" spans="1:18" ht="12.75">
      <c r="A35" s="127">
        <v>32</v>
      </c>
      <c r="B35" s="31" t="s">
        <v>263</v>
      </c>
      <c r="C35" s="31" t="s">
        <v>179</v>
      </c>
      <c r="D35" s="15">
        <v>37</v>
      </c>
      <c r="E35" s="15">
        <v>46</v>
      </c>
      <c r="F35" s="15">
        <v>44</v>
      </c>
      <c r="G35" s="15">
        <v>45</v>
      </c>
      <c r="H35" s="15">
        <v>49</v>
      </c>
      <c r="I35" s="15">
        <v>47</v>
      </c>
      <c r="J35" s="86">
        <f t="shared" si="4"/>
        <v>268</v>
      </c>
      <c r="K35" s="15">
        <v>23</v>
      </c>
      <c r="L35" s="15">
        <v>21</v>
      </c>
      <c r="M35" s="15">
        <v>32</v>
      </c>
      <c r="N35" s="15">
        <v>32</v>
      </c>
      <c r="O35" s="15">
        <v>36</v>
      </c>
      <c r="P35" s="15">
        <v>41</v>
      </c>
      <c r="Q35" s="82">
        <f t="shared" si="1"/>
        <v>185</v>
      </c>
      <c r="R35" s="82">
        <f t="shared" si="2"/>
        <v>453</v>
      </c>
    </row>
    <row r="36" spans="1:18" ht="12.75">
      <c r="A36" s="127">
        <v>33</v>
      </c>
      <c r="B36" s="31" t="s">
        <v>299</v>
      </c>
      <c r="C36" s="31" t="s">
        <v>489</v>
      </c>
      <c r="D36" s="15">
        <v>36</v>
      </c>
      <c r="E36" s="15">
        <v>37</v>
      </c>
      <c r="F36" s="15">
        <v>37</v>
      </c>
      <c r="G36" s="15">
        <v>43</v>
      </c>
      <c r="H36" s="15">
        <v>40</v>
      </c>
      <c r="I36" s="15">
        <v>35</v>
      </c>
      <c r="J36" s="86">
        <f t="shared" si="4"/>
        <v>228</v>
      </c>
      <c r="K36" s="15">
        <v>41</v>
      </c>
      <c r="L36" s="15">
        <v>39</v>
      </c>
      <c r="M36" s="15">
        <v>41</v>
      </c>
      <c r="N36" s="15">
        <v>13</v>
      </c>
      <c r="O36" s="15">
        <v>42</v>
      </c>
      <c r="P36" s="15">
        <v>38</v>
      </c>
      <c r="Q36" s="82">
        <f t="shared" si="1"/>
        <v>214</v>
      </c>
      <c r="R36" s="82">
        <f t="shared" si="2"/>
        <v>442</v>
      </c>
    </row>
    <row r="37" spans="1:18" ht="12.75">
      <c r="A37" s="127">
        <v>34</v>
      </c>
      <c r="B37" s="31" t="s">
        <v>265</v>
      </c>
      <c r="C37" s="31" t="s">
        <v>179</v>
      </c>
      <c r="D37" s="15">
        <v>31</v>
      </c>
      <c r="E37" s="15">
        <v>40</v>
      </c>
      <c r="F37" s="15">
        <v>27</v>
      </c>
      <c r="G37" s="15">
        <v>30</v>
      </c>
      <c r="H37" s="15">
        <v>42</v>
      </c>
      <c r="I37" s="15">
        <v>38</v>
      </c>
      <c r="J37" s="86">
        <f t="shared" si="4"/>
        <v>208</v>
      </c>
      <c r="K37" s="15">
        <v>38</v>
      </c>
      <c r="L37" s="15">
        <v>40</v>
      </c>
      <c r="M37" s="15">
        <v>35</v>
      </c>
      <c r="N37" s="15">
        <v>38</v>
      </c>
      <c r="O37" s="15">
        <v>36</v>
      </c>
      <c r="P37" s="15">
        <v>40</v>
      </c>
      <c r="Q37" s="82">
        <f t="shared" si="1"/>
        <v>227</v>
      </c>
      <c r="R37" s="82">
        <f t="shared" si="2"/>
        <v>435</v>
      </c>
    </row>
    <row r="38" spans="1:18" ht="12.75">
      <c r="A38" s="127">
        <v>35</v>
      </c>
      <c r="B38" s="31" t="s">
        <v>434</v>
      </c>
      <c r="C38" s="31" t="s">
        <v>183</v>
      </c>
      <c r="D38" s="15">
        <v>35</v>
      </c>
      <c r="E38" s="15">
        <v>42</v>
      </c>
      <c r="F38" s="15">
        <v>42</v>
      </c>
      <c r="G38" s="15">
        <v>32</v>
      </c>
      <c r="H38" s="15">
        <v>31</v>
      </c>
      <c r="I38" s="15">
        <v>37</v>
      </c>
      <c r="J38" s="86">
        <f t="shared" si="4"/>
        <v>219</v>
      </c>
      <c r="K38" s="15">
        <v>40</v>
      </c>
      <c r="L38" s="15">
        <v>25</v>
      </c>
      <c r="M38" s="15">
        <v>15</v>
      </c>
      <c r="N38" s="15">
        <v>40</v>
      </c>
      <c r="O38" s="15">
        <v>38</v>
      </c>
      <c r="P38" s="15">
        <v>37</v>
      </c>
      <c r="Q38" s="82">
        <f t="shared" si="1"/>
        <v>195</v>
      </c>
      <c r="R38" s="82">
        <f t="shared" si="2"/>
        <v>414</v>
      </c>
    </row>
    <row r="39" spans="1:18" ht="12.75">
      <c r="A39" s="37">
        <v>37</v>
      </c>
      <c r="B39" s="29" t="s">
        <v>297</v>
      </c>
      <c r="C39" s="29" t="s">
        <v>83</v>
      </c>
      <c r="D39" s="15">
        <v>30</v>
      </c>
      <c r="E39" s="15">
        <v>32</v>
      </c>
      <c r="F39" s="15">
        <v>43</v>
      </c>
      <c r="G39" s="15">
        <v>26</v>
      </c>
      <c r="H39" s="15">
        <v>29</v>
      </c>
      <c r="I39" s="15">
        <v>36</v>
      </c>
      <c r="J39" s="86">
        <f>I39+H39+G39+F39+E39+D39+U42</f>
        <v>196</v>
      </c>
      <c r="K39" s="15">
        <v>12</v>
      </c>
      <c r="L39" s="15">
        <v>39</v>
      </c>
      <c r="M39" s="15">
        <v>35</v>
      </c>
      <c r="N39" s="15">
        <v>35</v>
      </c>
      <c r="O39" s="15">
        <v>41</v>
      </c>
      <c r="P39" s="15">
        <v>40</v>
      </c>
      <c r="Q39" s="82">
        <f t="shared" si="1"/>
        <v>202</v>
      </c>
      <c r="R39" s="82">
        <f t="shared" si="2"/>
        <v>398</v>
      </c>
    </row>
    <row r="40" spans="1:18" ht="12.75">
      <c r="A40" s="49"/>
      <c r="B40" s="32"/>
      <c r="C40" s="32"/>
      <c r="D40" s="20"/>
      <c r="E40" s="20"/>
      <c r="F40" s="20"/>
      <c r="G40" s="20"/>
      <c r="H40" s="20"/>
      <c r="I40" s="20"/>
      <c r="J40" s="87"/>
      <c r="K40" s="20"/>
      <c r="L40" s="20"/>
      <c r="M40" s="20"/>
      <c r="N40" s="20"/>
      <c r="O40" s="20"/>
      <c r="P40" s="20"/>
      <c r="Q40" s="87"/>
      <c r="R40" s="87"/>
    </row>
    <row r="41" ht="13.5" thickBot="1">
      <c r="B41" s="33" t="s">
        <v>335</v>
      </c>
    </row>
    <row r="42" spans="2:16" ht="13.5" thickBot="1">
      <c r="B42" s="6" t="s">
        <v>9</v>
      </c>
      <c r="D42" s="200" t="s">
        <v>0</v>
      </c>
      <c r="E42" s="201"/>
      <c r="F42" s="201"/>
      <c r="G42" s="201"/>
      <c r="H42" s="201"/>
      <c r="I42" s="202"/>
      <c r="K42" s="200" t="s">
        <v>8</v>
      </c>
      <c r="L42" s="201"/>
      <c r="M42" s="201"/>
      <c r="N42" s="201"/>
      <c r="O42" s="201"/>
      <c r="P42" s="202"/>
    </row>
    <row r="43" spans="1:18" ht="13.5" thickBot="1">
      <c r="A43" s="72" t="s">
        <v>38</v>
      </c>
      <c r="B43" s="47" t="s">
        <v>39</v>
      </c>
      <c r="C43" s="29"/>
      <c r="D43" s="109" t="s">
        <v>1</v>
      </c>
      <c r="E43" s="107" t="s">
        <v>2</v>
      </c>
      <c r="F43" s="8" t="s">
        <v>3</v>
      </c>
      <c r="G43" s="8" t="s">
        <v>4</v>
      </c>
      <c r="H43" s="8" t="s">
        <v>5</v>
      </c>
      <c r="I43" s="9" t="s">
        <v>6</v>
      </c>
      <c r="J43" s="88" t="s">
        <v>14</v>
      </c>
      <c r="K43" s="111" t="s">
        <v>1</v>
      </c>
      <c r="L43" s="112" t="s">
        <v>2</v>
      </c>
      <c r="M43" s="112" t="s">
        <v>3</v>
      </c>
      <c r="N43" s="112" t="s">
        <v>4</v>
      </c>
      <c r="O43" s="112" t="s">
        <v>5</v>
      </c>
      <c r="P43" s="113" t="s">
        <v>6</v>
      </c>
      <c r="Q43" s="88" t="s">
        <v>14</v>
      </c>
      <c r="R43" s="91" t="s">
        <v>7</v>
      </c>
    </row>
    <row r="44" spans="1:18" ht="12.75">
      <c r="A44" s="130"/>
      <c r="B44" s="171" t="s">
        <v>67</v>
      </c>
      <c r="C44" s="136" t="s">
        <v>22</v>
      </c>
      <c r="D44" s="108">
        <v>48</v>
      </c>
      <c r="E44" s="30">
        <v>50</v>
      </c>
      <c r="F44" s="30">
        <v>50</v>
      </c>
      <c r="G44" s="30">
        <v>50</v>
      </c>
      <c r="H44" s="30">
        <v>49</v>
      </c>
      <c r="I44" s="110">
        <v>50</v>
      </c>
      <c r="J44" s="82">
        <f aca="true" t="shared" si="5" ref="J44:J60">I44+H44+G44+F44+E44+D44</f>
        <v>297</v>
      </c>
      <c r="K44" s="108">
        <v>49</v>
      </c>
      <c r="L44" s="108">
        <v>47</v>
      </c>
      <c r="M44" s="108">
        <v>50</v>
      </c>
      <c r="N44" s="108">
        <v>50</v>
      </c>
      <c r="O44" s="108">
        <v>49</v>
      </c>
      <c r="P44" s="108">
        <v>49</v>
      </c>
      <c r="Q44" s="82">
        <f aca="true" t="shared" si="6" ref="Q44:Q60">P44+O44+N44+M44+L44+K44</f>
        <v>294</v>
      </c>
      <c r="R44" s="82">
        <f aca="true" t="shared" si="7" ref="R44:R60">Q44+J44</f>
        <v>591</v>
      </c>
    </row>
    <row r="45" spans="1:19" ht="12.75">
      <c r="A45" s="127">
        <v>2</v>
      </c>
      <c r="B45" s="31" t="s">
        <v>121</v>
      </c>
      <c r="C45" s="31" t="s">
        <v>11</v>
      </c>
      <c r="D45" s="15">
        <v>45</v>
      </c>
      <c r="E45" s="15">
        <v>50</v>
      </c>
      <c r="F45" s="94">
        <v>50</v>
      </c>
      <c r="G45" s="94">
        <v>49</v>
      </c>
      <c r="H45" s="15">
        <v>50</v>
      </c>
      <c r="I45" s="15">
        <v>49</v>
      </c>
      <c r="J45" s="82">
        <f t="shared" si="5"/>
        <v>293</v>
      </c>
      <c r="K45" s="15">
        <v>47</v>
      </c>
      <c r="L45" s="15">
        <v>47</v>
      </c>
      <c r="M45" s="15">
        <v>45</v>
      </c>
      <c r="N45" s="15">
        <v>47</v>
      </c>
      <c r="O45" s="15">
        <v>47</v>
      </c>
      <c r="P45" s="15">
        <v>50</v>
      </c>
      <c r="Q45" s="82">
        <f t="shared" si="6"/>
        <v>283</v>
      </c>
      <c r="R45" s="82">
        <f t="shared" si="7"/>
        <v>576</v>
      </c>
      <c r="S45" s="194">
        <v>97</v>
      </c>
    </row>
    <row r="46" spans="1:19" ht="12.75">
      <c r="A46" s="127">
        <v>3</v>
      </c>
      <c r="B46" s="176" t="s">
        <v>384</v>
      </c>
      <c r="C46" s="191" t="s">
        <v>383</v>
      </c>
      <c r="D46" s="15">
        <v>48</v>
      </c>
      <c r="E46" s="15">
        <v>50</v>
      </c>
      <c r="F46" s="15">
        <v>50</v>
      </c>
      <c r="G46" s="15">
        <v>47</v>
      </c>
      <c r="H46" s="15">
        <v>48</v>
      </c>
      <c r="I46" s="15">
        <v>48</v>
      </c>
      <c r="J46" s="82">
        <f t="shared" si="5"/>
        <v>291</v>
      </c>
      <c r="K46" s="15">
        <v>46</v>
      </c>
      <c r="L46" s="15">
        <v>47</v>
      </c>
      <c r="M46" s="15">
        <v>48</v>
      </c>
      <c r="N46" s="15">
        <v>50</v>
      </c>
      <c r="O46" s="15">
        <v>48</v>
      </c>
      <c r="P46" s="15">
        <v>46</v>
      </c>
      <c r="Q46" s="82">
        <f t="shared" si="6"/>
        <v>285</v>
      </c>
      <c r="R46" s="82">
        <f t="shared" si="7"/>
        <v>576</v>
      </c>
      <c r="S46" s="194">
        <v>94</v>
      </c>
    </row>
    <row r="47" spans="1:18" ht="12.75">
      <c r="A47" s="127">
        <v>4</v>
      </c>
      <c r="B47" s="29" t="s">
        <v>54</v>
      </c>
      <c r="C47" s="29" t="s">
        <v>22</v>
      </c>
      <c r="D47" s="15">
        <v>49</v>
      </c>
      <c r="E47" s="15">
        <v>49</v>
      </c>
      <c r="F47" s="15">
        <v>47</v>
      </c>
      <c r="G47" s="15">
        <v>49</v>
      </c>
      <c r="H47" s="15">
        <v>49</v>
      </c>
      <c r="I47" s="15">
        <v>49</v>
      </c>
      <c r="J47" s="82">
        <f t="shared" si="5"/>
        <v>292</v>
      </c>
      <c r="K47" s="15">
        <v>49</v>
      </c>
      <c r="L47" s="15">
        <v>47</v>
      </c>
      <c r="M47" s="15">
        <v>47</v>
      </c>
      <c r="N47" s="15">
        <v>45</v>
      </c>
      <c r="O47" s="15">
        <v>47</v>
      </c>
      <c r="P47" s="15">
        <v>48</v>
      </c>
      <c r="Q47" s="82">
        <f t="shared" si="6"/>
        <v>283</v>
      </c>
      <c r="R47" s="82">
        <f t="shared" si="7"/>
        <v>575</v>
      </c>
    </row>
    <row r="48" spans="1:18" ht="12.75">
      <c r="A48" s="127">
        <v>5</v>
      </c>
      <c r="B48" s="31" t="s">
        <v>68</v>
      </c>
      <c r="C48" s="128" t="s">
        <v>22</v>
      </c>
      <c r="D48" s="15">
        <v>46</v>
      </c>
      <c r="E48" s="15">
        <v>48</v>
      </c>
      <c r="F48" s="94">
        <v>47</v>
      </c>
      <c r="G48" s="94">
        <v>48</v>
      </c>
      <c r="H48" s="94">
        <v>48</v>
      </c>
      <c r="I48" s="94">
        <v>49</v>
      </c>
      <c r="J48" s="116">
        <f t="shared" si="5"/>
        <v>286</v>
      </c>
      <c r="K48" s="15">
        <v>47</v>
      </c>
      <c r="L48" s="15">
        <v>42</v>
      </c>
      <c r="M48" s="15">
        <v>49</v>
      </c>
      <c r="N48" s="15">
        <v>48</v>
      </c>
      <c r="O48" s="15">
        <v>47</v>
      </c>
      <c r="P48" s="15">
        <v>45</v>
      </c>
      <c r="Q48" s="82">
        <f t="shared" si="6"/>
        <v>278</v>
      </c>
      <c r="R48" s="82">
        <f t="shared" si="7"/>
        <v>564</v>
      </c>
    </row>
    <row r="49" spans="1:18" ht="12.75">
      <c r="A49" s="127">
        <v>6</v>
      </c>
      <c r="B49" s="31" t="s">
        <v>97</v>
      </c>
      <c r="C49" s="128" t="s">
        <v>22</v>
      </c>
      <c r="D49" s="15">
        <v>46</v>
      </c>
      <c r="E49" s="15">
        <v>47</v>
      </c>
      <c r="F49" s="15">
        <v>49</v>
      </c>
      <c r="G49" s="15">
        <v>48</v>
      </c>
      <c r="H49" s="15">
        <v>46</v>
      </c>
      <c r="I49" s="15">
        <v>48</v>
      </c>
      <c r="J49" s="82">
        <f t="shared" si="5"/>
        <v>284</v>
      </c>
      <c r="K49" s="15">
        <v>45</v>
      </c>
      <c r="L49" s="15">
        <v>45</v>
      </c>
      <c r="M49" s="15">
        <v>48</v>
      </c>
      <c r="N49" s="15">
        <v>46</v>
      </c>
      <c r="O49" s="15">
        <v>47</v>
      </c>
      <c r="P49" s="15">
        <v>47</v>
      </c>
      <c r="Q49" s="82">
        <f t="shared" si="6"/>
        <v>278</v>
      </c>
      <c r="R49" s="82">
        <f t="shared" si="7"/>
        <v>562</v>
      </c>
    </row>
    <row r="50" spans="1:18" ht="12.75">
      <c r="A50" s="127">
        <v>7</v>
      </c>
      <c r="B50" s="34" t="s">
        <v>178</v>
      </c>
      <c r="C50" s="31" t="s">
        <v>179</v>
      </c>
      <c r="D50" s="15">
        <v>47</v>
      </c>
      <c r="E50" s="15">
        <v>49</v>
      </c>
      <c r="F50" s="15">
        <v>46</v>
      </c>
      <c r="G50" s="15">
        <v>47</v>
      </c>
      <c r="H50" s="15">
        <v>49</v>
      </c>
      <c r="I50" s="15">
        <v>48</v>
      </c>
      <c r="J50" s="82">
        <f t="shared" si="5"/>
        <v>286</v>
      </c>
      <c r="K50" s="15">
        <v>45</v>
      </c>
      <c r="L50" s="15">
        <v>45</v>
      </c>
      <c r="M50" s="15">
        <v>40</v>
      </c>
      <c r="N50" s="15">
        <v>44</v>
      </c>
      <c r="O50" s="15">
        <v>46</v>
      </c>
      <c r="P50" s="15">
        <v>49</v>
      </c>
      <c r="Q50" s="82">
        <f t="shared" si="6"/>
        <v>269</v>
      </c>
      <c r="R50" s="82">
        <f t="shared" si="7"/>
        <v>555</v>
      </c>
    </row>
    <row r="51" spans="1:18" ht="12.75">
      <c r="A51" s="127">
        <v>8</v>
      </c>
      <c r="B51" s="31" t="s">
        <v>122</v>
      </c>
      <c r="C51" s="31" t="s">
        <v>11</v>
      </c>
      <c r="D51" s="15">
        <v>46</v>
      </c>
      <c r="E51" s="15">
        <v>47</v>
      </c>
      <c r="F51" s="15">
        <v>48</v>
      </c>
      <c r="G51" s="15">
        <v>47</v>
      </c>
      <c r="H51" s="15">
        <v>46</v>
      </c>
      <c r="I51" s="15">
        <v>45</v>
      </c>
      <c r="J51" s="82">
        <f t="shared" si="5"/>
        <v>279</v>
      </c>
      <c r="K51" s="15">
        <v>41</v>
      </c>
      <c r="L51" s="15">
        <v>46</v>
      </c>
      <c r="M51" s="15">
        <v>47</v>
      </c>
      <c r="N51" s="15">
        <v>48</v>
      </c>
      <c r="O51" s="15">
        <v>48</v>
      </c>
      <c r="P51" s="15">
        <v>44</v>
      </c>
      <c r="Q51" s="82">
        <f t="shared" si="6"/>
        <v>274</v>
      </c>
      <c r="R51" s="82">
        <f t="shared" si="7"/>
        <v>553</v>
      </c>
    </row>
    <row r="52" spans="1:18" ht="12.75">
      <c r="A52" s="127">
        <v>9</v>
      </c>
      <c r="B52" s="31" t="s">
        <v>308</v>
      </c>
      <c r="C52" s="31" t="s">
        <v>116</v>
      </c>
      <c r="D52" s="15">
        <v>49</v>
      </c>
      <c r="E52" s="15">
        <v>47</v>
      </c>
      <c r="F52" s="15">
        <v>47</v>
      </c>
      <c r="G52" s="15">
        <v>45</v>
      </c>
      <c r="H52" s="15">
        <v>48</v>
      </c>
      <c r="I52" s="15">
        <v>48</v>
      </c>
      <c r="J52" s="82">
        <f t="shared" si="5"/>
        <v>284</v>
      </c>
      <c r="K52" s="15">
        <v>48</v>
      </c>
      <c r="L52" s="15">
        <v>46</v>
      </c>
      <c r="M52" s="15">
        <v>46</v>
      </c>
      <c r="N52" s="15">
        <v>45</v>
      </c>
      <c r="O52" s="15">
        <v>43</v>
      </c>
      <c r="P52" s="15">
        <v>41</v>
      </c>
      <c r="Q52" s="82">
        <f t="shared" si="6"/>
        <v>269</v>
      </c>
      <c r="R52" s="82">
        <f t="shared" si="7"/>
        <v>553</v>
      </c>
    </row>
    <row r="53" spans="1:18" ht="12.75">
      <c r="A53" s="127">
        <v>10</v>
      </c>
      <c r="B53" s="31" t="s">
        <v>306</v>
      </c>
      <c r="C53" s="31" t="s">
        <v>11</v>
      </c>
      <c r="D53" s="15">
        <v>46</v>
      </c>
      <c r="E53" s="15">
        <v>45</v>
      </c>
      <c r="F53" s="94">
        <v>43</v>
      </c>
      <c r="G53" s="94">
        <v>48</v>
      </c>
      <c r="H53" s="15">
        <v>48</v>
      </c>
      <c r="I53" s="15">
        <v>45</v>
      </c>
      <c r="J53" s="82">
        <f t="shared" si="5"/>
        <v>275</v>
      </c>
      <c r="K53" s="15">
        <v>46</v>
      </c>
      <c r="L53" s="15">
        <v>44</v>
      </c>
      <c r="M53" s="15">
        <v>44</v>
      </c>
      <c r="N53" s="15">
        <v>48</v>
      </c>
      <c r="O53" s="15">
        <v>46</v>
      </c>
      <c r="P53" s="15">
        <v>47</v>
      </c>
      <c r="Q53" s="82">
        <f t="shared" si="6"/>
        <v>275</v>
      </c>
      <c r="R53" s="82">
        <f t="shared" si="7"/>
        <v>550</v>
      </c>
    </row>
    <row r="54" spans="1:18" ht="12.75">
      <c r="A54" s="127">
        <v>11</v>
      </c>
      <c r="B54" s="29" t="s">
        <v>222</v>
      </c>
      <c r="C54" s="29" t="s">
        <v>11</v>
      </c>
      <c r="D54" s="15">
        <v>48</v>
      </c>
      <c r="E54" s="15">
        <v>46</v>
      </c>
      <c r="F54" s="15">
        <v>47</v>
      </c>
      <c r="G54" s="15">
        <v>47</v>
      </c>
      <c r="H54" s="15">
        <v>47</v>
      </c>
      <c r="I54" s="15">
        <v>48</v>
      </c>
      <c r="J54" s="82">
        <f t="shared" si="5"/>
        <v>283</v>
      </c>
      <c r="K54" s="15">
        <v>41</v>
      </c>
      <c r="L54" s="15">
        <v>45</v>
      </c>
      <c r="M54" s="15">
        <v>48</v>
      </c>
      <c r="N54" s="15">
        <v>42</v>
      </c>
      <c r="O54" s="15">
        <v>32</v>
      </c>
      <c r="P54" s="15">
        <v>46</v>
      </c>
      <c r="Q54" s="82">
        <f t="shared" si="6"/>
        <v>254</v>
      </c>
      <c r="R54" s="82">
        <f t="shared" si="7"/>
        <v>537</v>
      </c>
    </row>
    <row r="55" spans="1:18" ht="12.75">
      <c r="A55" s="127">
        <v>12</v>
      </c>
      <c r="B55" s="31" t="s">
        <v>168</v>
      </c>
      <c r="C55" s="31" t="s">
        <v>489</v>
      </c>
      <c r="D55" s="15">
        <v>44</v>
      </c>
      <c r="E55" s="15">
        <v>46</v>
      </c>
      <c r="F55" s="94">
        <v>49</v>
      </c>
      <c r="G55" s="94">
        <v>49</v>
      </c>
      <c r="H55" s="94">
        <v>49</v>
      </c>
      <c r="I55" s="94">
        <v>47</v>
      </c>
      <c r="J55" s="82">
        <f t="shared" si="5"/>
        <v>284</v>
      </c>
      <c r="K55" s="15">
        <v>49</v>
      </c>
      <c r="L55" s="15">
        <v>44</v>
      </c>
      <c r="M55" s="94">
        <v>45</v>
      </c>
      <c r="N55" s="15">
        <v>36</v>
      </c>
      <c r="O55" s="82">
        <v>35</v>
      </c>
      <c r="P55" s="82">
        <v>36</v>
      </c>
      <c r="Q55" s="82">
        <f t="shared" si="6"/>
        <v>245</v>
      </c>
      <c r="R55" s="82">
        <f t="shared" si="7"/>
        <v>529</v>
      </c>
    </row>
    <row r="56" spans="1:18" ht="12.75">
      <c r="A56" s="127">
        <v>14</v>
      </c>
      <c r="B56" s="31" t="s">
        <v>298</v>
      </c>
      <c r="C56" s="31" t="s">
        <v>489</v>
      </c>
      <c r="D56" s="15">
        <v>45</v>
      </c>
      <c r="E56" s="15">
        <v>36</v>
      </c>
      <c r="F56" s="94">
        <v>37</v>
      </c>
      <c r="G56" s="94">
        <v>43</v>
      </c>
      <c r="H56" s="94">
        <v>43</v>
      </c>
      <c r="I56" s="94">
        <v>42</v>
      </c>
      <c r="J56" s="116">
        <f t="shared" si="5"/>
        <v>246</v>
      </c>
      <c r="K56" s="15">
        <v>41</v>
      </c>
      <c r="L56" s="94">
        <v>46</v>
      </c>
      <c r="M56" s="15">
        <v>39</v>
      </c>
      <c r="N56" s="15">
        <v>43</v>
      </c>
      <c r="O56" s="15">
        <v>49</v>
      </c>
      <c r="P56" s="15">
        <v>44</v>
      </c>
      <c r="Q56" s="82">
        <f t="shared" si="6"/>
        <v>262</v>
      </c>
      <c r="R56" s="82">
        <f t="shared" si="7"/>
        <v>508</v>
      </c>
    </row>
    <row r="57" spans="1:18" ht="12.75">
      <c r="A57" s="127">
        <v>15</v>
      </c>
      <c r="B57" s="29" t="s">
        <v>300</v>
      </c>
      <c r="C57" s="31" t="s">
        <v>489</v>
      </c>
      <c r="D57" s="15">
        <v>40</v>
      </c>
      <c r="E57" s="15">
        <v>46</v>
      </c>
      <c r="F57" s="94">
        <v>44</v>
      </c>
      <c r="G57" s="94">
        <v>47</v>
      </c>
      <c r="H57" s="15">
        <v>45</v>
      </c>
      <c r="I57" s="15">
        <v>45</v>
      </c>
      <c r="J57" s="82">
        <f t="shared" si="5"/>
        <v>267</v>
      </c>
      <c r="K57" s="15">
        <v>43</v>
      </c>
      <c r="L57" s="15">
        <v>30</v>
      </c>
      <c r="M57" s="94">
        <v>45</v>
      </c>
      <c r="N57" s="15">
        <v>28</v>
      </c>
      <c r="O57" s="82">
        <v>41</v>
      </c>
      <c r="P57" s="82">
        <v>48</v>
      </c>
      <c r="Q57" s="82">
        <f t="shared" si="6"/>
        <v>235</v>
      </c>
      <c r="R57" s="82">
        <f t="shared" si="7"/>
        <v>502</v>
      </c>
    </row>
    <row r="58" spans="1:18" ht="12.75">
      <c r="A58" s="127">
        <v>16</v>
      </c>
      <c r="B58" s="31" t="s">
        <v>366</v>
      </c>
      <c r="C58" s="31" t="s">
        <v>307</v>
      </c>
      <c r="D58" s="15">
        <v>43</v>
      </c>
      <c r="E58" s="15">
        <v>45</v>
      </c>
      <c r="F58" s="15">
        <v>49</v>
      </c>
      <c r="G58" s="15">
        <v>41</v>
      </c>
      <c r="H58" s="15">
        <v>46</v>
      </c>
      <c r="I58" s="15">
        <v>41</v>
      </c>
      <c r="J58" s="82">
        <f t="shared" si="5"/>
        <v>265</v>
      </c>
      <c r="K58" s="15">
        <v>43</v>
      </c>
      <c r="L58" s="15">
        <v>41</v>
      </c>
      <c r="M58" s="15">
        <v>39</v>
      </c>
      <c r="N58" s="15">
        <v>32</v>
      </c>
      <c r="O58" s="15">
        <v>30</v>
      </c>
      <c r="P58" s="15">
        <v>46</v>
      </c>
      <c r="Q58" s="82">
        <f t="shared" si="6"/>
        <v>231</v>
      </c>
      <c r="R58" s="82">
        <f t="shared" si="7"/>
        <v>496</v>
      </c>
    </row>
    <row r="59" spans="1:18" ht="12.75">
      <c r="A59" s="127">
        <v>17</v>
      </c>
      <c r="B59" s="31" t="s">
        <v>257</v>
      </c>
      <c r="C59" s="31" t="s">
        <v>255</v>
      </c>
      <c r="D59" s="15">
        <v>34</v>
      </c>
      <c r="E59" s="15">
        <v>42</v>
      </c>
      <c r="F59" s="94">
        <v>36</v>
      </c>
      <c r="G59" s="94">
        <v>45</v>
      </c>
      <c r="H59" s="15">
        <v>45</v>
      </c>
      <c r="I59" s="15">
        <v>45</v>
      </c>
      <c r="J59" s="82">
        <f t="shared" si="5"/>
        <v>247</v>
      </c>
      <c r="K59" s="15">
        <v>37</v>
      </c>
      <c r="L59" s="15">
        <v>42</v>
      </c>
      <c r="M59" s="15">
        <v>38</v>
      </c>
      <c r="N59" s="15">
        <v>41</v>
      </c>
      <c r="O59" s="15">
        <v>31</v>
      </c>
      <c r="P59" s="15">
        <v>45</v>
      </c>
      <c r="Q59" s="82">
        <f t="shared" si="6"/>
        <v>234</v>
      </c>
      <c r="R59" s="82">
        <f t="shared" si="7"/>
        <v>481</v>
      </c>
    </row>
    <row r="60" spans="1:18" ht="12.75">
      <c r="A60" s="127">
        <v>18</v>
      </c>
      <c r="B60" s="31" t="s">
        <v>259</v>
      </c>
      <c r="C60" s="31" t="s">
        <v>26</v>
      </c>
      <c r="D60" s="15">
        <v>31</v>
      </c>
      <c r="E60" s="15">
        <v>38</v>
      </c>
      <c r="F60" s="15">
        <v>32</v>
      </c>
      <c r="G60" s="15">
        <v>44</v>
      </c>
      <c r="H60" s="15">
        <v>32</v>
      </c>
      <c r="I60" s="15">
        <v>43</v>
      </c>
      <c r="J60" s="82">
        <f t="shared" si="5"/>
        <v>220</v>
      </c>
      <c r="K60" s="15">
        <v>8</v>
      </c>
      <c r="L60" s="15">
        <v>35</v>
      </c>
      <c r="M60" s="15">
        <v>36</v>
      </c>
      <c r="N60" s="15">
        <v>40</v>
      </c>
      <c r="O60" s="15">
        <v>24</v>
      </c>
      <c r="P60" s="15">
        <v>26</v>
      </c>
      <c r="Q60" s="82">
        <f t="shared" si="6"/>
        <v>169</v>
      </c>
      <c r="R60" s="82">
        <f t="shared" si="7"/>
        <v>389</v>
      </c>
    </row>
    <row r="61" spans="1:18" ht="27.75" customHeight="1">
      <c r="A61" s="36"/>
      <c r="B61" s="33" t="s">
        <v>335</v>
      </c>
      <c r="D61" s="20"/>
      <c r="E61" s="20"/>
      <c r="F61" s="20"/>
      <c r="G61" s="20"/>
      <c r="H61" s="20"/>
      <c r="I61" s="20"/>
      <c r="J61" s="87"/>
      <c r="K61" s="20"/>
      <c r="L61" s="20"/>
      <c r="M61" s="20"/>
      <c r="N61" s="20"/>
      <c r="O61" s="20"/>
      <c r="P61" s="20"/>
      <c r="Q61" s="87"/>
      <c r="R61" s="87"/>
    </row>
    <row r="62" ht="13.5" thickBot="1">
      <c r="B62" s="6" t="s">
        <v>10</v>
      </c>
    </row>
    <row r="63" spans="3:16" ht="13.5" thickBot="1">
      <c r="C63" s="29"/>
      <c r="D63" s="200" t="s">
        <v>0</v>
      </c>
      <c r="E63" s="201"/>
      <c r="F63" s="201"/>
      <c r="G63" s="201"/>
      <c r="H63" s="201"/>
      <c r="I63" s="202"/>
      <c r="K63" s="200" t="s">
        <v>8</v>
      </c>
      <c r="L63" s="201"/>
      <c r="M63" s="201"/>
      <c r="N63" s="201"/>
      <c r="O63" s="201"/>
      <c r="P63" s="202"/>
    </row>
    <row r="64" spans="1:18" ht="12.75">
      <c r="A64" s="72" t="s">
        <v>38</v>
      </c>
      <c r="B64" s="47" t="s">
        <v>39</v>
      </c>
      <c r="C64" s="31"/>
      <c r="D64" s="7" t="s">
        <v>1</v>
      </c>
      <c r="E64" s="8" t="s">
        <v>2</v>
      </c>
      <c r="F64" s="8" t="s">
        <v>3</v>
      </c>
      <c r="G64" s="8" t="s">
        <v>4</v>
      </c>
      <c r="H64" s="8" t="s">
        <v>5</v>
      </c>
      <c r="I64" s="9" t="s">
        <v>6</v>
      </c>
      <c r="J64" s="85"/>
      <c r="K64" s="7" t="s">
        <v>1</v>
      </c>
      <c r="L64" s="8" t="s">
        <v>2</v>
      </c>
      <c r="M64" s="8" t="s">
        <v>3</v>
      </c>
      <c r="N64" s="8" t="s">
        <v>4</v>
      </c>
      <c r="O64" s="8" t="s">
        <v>5</v>
      </c>
      <c r="P64" s="9" t="s">
        <v>6</v>
      </c>
      <c r="Q64" s="90"/>
      <c r="R64" s="91" t="s">
        <v>7</v>
      </c>
    </row>
    <row r="65" spans="1:18" ht="12.75">
      <c r="A65" s="36"/>
      <c r="B65" s="38" t="s">
        <v>55</v>
      </c>
      <c r="C65" s="122" t="s">
        <v>26</v>
      </c>
      <c r="D65" s="37">
        <v>50</v>
      </c>
      <c r="E65" s="37">
        <v>48</v>
      </c>
      <c r="F65" s="37">
        <v>48</v>
      </c>
      <c r="G65" s="37">
        <v>46</v>
      </c>
      <c r="H65" s="37">
        <v>46</v>
      </c>
      <c r="I65" s="37">
        <v>50</v>
      </c>
      <c r="J65" s="82">
        <f aca="true" t="shared" si="8" ref="J65:J78">SUM(D65:I65)</f>
        <v>288</v>
      </c>
      <c r="K65" s="37">
        <v>49</v>
      </c>
      <c r="L65" s="37">
        <v>48</v>
      </c>
      <c r="M65" s="37">
        <v>49</v>
      </c>
      <c r="N65" s="37">
        <v>46</v>
      </c>
      <c r="O65" s="37">
        <v>48</v>
      </c>
      <c r="P65" s="37">
        <v>48</v>
      </c>
      <c r="Q65" s="82">
        <f aca="true" t="shared" si="9" ref="Q65:Q78">SUM(K65:P65)</f>
        <v>288</v>
      </c>
      <c r="R65" s="82">
        <f aca="true" t="shared" si="10" ref="R65:R78">J65+Q65</f>
        <v>576</v>
      </c>
    </row>
    <row r="66" spans="1:18" ht="12.75">
      <c r="A66" s="127">
        <v>2</v>
      </c>
      <c r="B66" s="31" t="s">
        <v>96</v>
      </c>
      <c r="C66" s="132" t="s">
        <v>12</v>
      </c>
      <c r="D66" s="37">
        <v>48</v>
      </c>
      <c r="E66" s="37">
        <v>47</v>
      </c>
      <c r="F66" s="37">
        <v>46</v>
      </c>
      <c r="G66" s="37">
        <v>47</v>
      </c>
      <c r="H66" s="37">
        <v>47</v>
      </c>
      <c r="I66" s="37">
        <v>48</v>
      </c>
      <c r="J66" s="82">
        <f t="shared" si="8"/>
        <v>283</v>
      </c>
      <c r="K66" s="37">
        <v>43</v>
      </c>
      <c r="L66" s="37">
        <v>43</v>
      </c>
      <c r="M66" s="37">
        <v>43</v>
      </c>
      <c r="N66" s="37">
        <v>44</v>
      </c>
      <c r="O66" s="37">
        <v>45</v>
      </c>
      <c r="P66" s="37">
        <v>47</v>
      </c>
      <c r="Q66" s="82">
        <f t="shared" si="9"/>
        <v>265</v>
      </c>
      <c r="R66" s="82">
        <f t="shared" si="10"/>
        <v>548</v>
      </c>
    </row>
    <row r="67" spans="1:18" ht="12.75">
      <c r="A67" s="127">
        <v>3</v>
      </c>
      <c r="B67" s="31" t="s">
        <v>286</v>
      </c>
      <c r="C67" s="31" t="s">
        <v>282</v>
      </c>
      <c r="D67" s="37">
        <v>47</v>
      </c>
      <c r="E67" s="37">
        <v>47</v>
      </c>
      <c r="F67" s="37">
        <v>48</v>
      </c>
      <c r="G67" s="37">
        <v>47</v>
      </c>
      <c r="H67" s="37">
        <v>44</v>
      </c>
      <c r="I67" s="37">
        <v>47</v>
      </c>
      <c r="J67" s="82">
        <f t="shared" si="8"/>
        <v>280</v>
      </c>
      <c r="K67" s="37">
        <v>45</v>
      </c>
      <c r="L67" s="37">
        <v>43</v>
      </c>
      <c r="M67" s="37">
        <v>46</v>
      </c>
      <c r="N67" s="37">
        <v>45</v>
      </c>
      <c r="O67" s="37">
        <v>42</v>
      </c>
      <c r="P67" s="37">
        <v>47</v>
      </c>
      <c r="Q67" s="82">
        <f t="shared" si="9"/>
        <v>268</v>
      </c>
      <c r="R67" s="82">
        <f t="shared" si="10"/>
        <v>548</v>
      </c>
    </row>
    <row r="68" spans="1:18" ht="12.75">
      <c r="A68" s="127">
        <v>4</v>
      </c>
      <c r="B68" s="29" t="s">
        <v>129</v>
      </c>
      <c r="C68" s="29" t="s">
        <v>282</v>
      </c>
      <c r="D68" s="15">
        <v>47</v>
      </c>
      <c r="E68" s="15">
        <v>48</v>
      </c>
      <c r="F68" s="15">
        <v>48</v>
      </c>
      <c r="G68" s="15">
        <v>47</v>
      </c>
      <c r="H68" s="15">
        <v>49</v>
      </c>
      <c r="I68" s="15">
        <v>49</v>
      </c>
      <c r="J68" s="82">
        <f t="shared" si="8"/>
        <v>288</v>
      </c>
      <c r="K68" s="15">
        <v>45</v>
      </c>
      <c r="L68" s="15">
        <v>47</v>
      </c>
      <c r="M68" s="15">
        <v>44</v>
      </c>
      <c r="N68" s="15">
        <v>45</v>
      </c>
      <c r="O68" s="15">
        <v>45</v>
      </c>
      <c r="P68" s="15">
        <v>31</v>
      </c>
      <c r="Q68" s="82">
        <f t="shared" si="9"/>
        <v>257</v>
      </c>
      <c r="R68" s="82">
        <f t="shared" si="10"/>
        <v>545</v>
      </c>
    </row>
    <row r="69" spans="1:18" ht="12.75">
      <c r="A69" s="127">
        <v>5</v>
      </c>
      <c r="B69" s="31" t="s">
        <v>172</v>
      </c>
      <c r="C69" s="132" t="s">
        <v>21</v>
      </c>
      <c r="D69" s="37">
        <v>41</v>
      </c>
      <c r="E69" s="37">
        <v>47</v>
      </c>
      <c r="F69" s="37">
        <v>48</v>
      </c>
      <c r="G69" s="37">
        <v>48</v>
      </c>
      <c r="H69" s="37">
        <v>46</v>
      </c>
      <c r="I69" s="37">
        <v>49</v>
      </c>
      <c r="J69" s="82">
        <f t="shared" si="8"/>
        <v>279</v>
      </c>
      <c r="K69" s="37">
        <v>44</v>
      </c>
      <c r="L69" s="37">
        <v>40</v>
      </c>
      <c r="M69" s="37">
        <v>47</v>
      </c>
      <c r="N69" s="37">
        <v>43</v>
      </c>
      <c r="O69" s="37">
        <v>46</v>
      </c>
      <c r="P69" s="37">
        <v>43</v>
      </c>
      <c r="Q69" s="82">
        <f t="shared" si="9"/>
        <v>263</v>
      </c>
      <c r="R69" s="82">
        <f t="shared" si="10"/>
        <v>542</v>
      </c>
    </row>
    <row r="70" spans="1:18" ht="12.75">
      <c r="A70" s="127">
        <v>6</v>
      </c>
      <c r="B70" s="31" t="s">
        <v>136</v>
      </c>
      <c r="C70" s="132" t="s">
        <v>21</v>
      </c>
      <c r="D70" s="37">
        <v>40</v>
      </c>
      <c r="E70" s="37">
        <v>43</v>
      </c>
      <c r="F70" s="37">
        <v>48</v>
      </c>
      <c r="G70" s="37">
        <v>42</v>
      </c>
      <c r="H70" s="37">
        <v>47</v>
      </c>
      <c r="I70" s="37">
        <v>46</v>
      </c>
      <c r="J70" s="82">
        <f t="shared" si="8"/>
        <v>266</v>
      </c>
      <c r="K70" s="37">
        <v>44</v>
      </c>
      <c r="L70" s="37">
        <v>48</v>
      </c>
      <c r="M70" s="37">
        <v>40</v>
      </c>
      <c r="N70" s="37">
        <v>45</v>
      </c>
      <c r="O70" s="37">
        <v>49</v>
      </c>
      <c r="P70" s="37">
        <v>46</v>
      </c>
      <c r="Q70" s="82">
        <f t="shared" si="9"/>
        <v>272</v>
      </c>
      <c r="R70" s="82">
        <f t="shared" si="10"/>
        <v>538</v>
      </c>
    </row>
    <row r="71" spans="1:18" ht="12.75">
      <c r="A71" s="127">
        <v>7</v>
      </c>
      <c r="B71" s="29" t="s">
        <v>218</v>
      </c>
      <c r="C71" s="29" t="s">
        <v>11</v>
      </c>
      <c r="D71" s="15">
        <v>50</v>
      </c>
      <c r="E71" s="15">
        <v>50</v>
      </c>
      <c r="F71" s="15">
        <v>48</v>
      </c>
      <c r="G71" s="15">
        <v>50</v>
      </c>
      <c r="H71" s="15">
        <v>49</v>
      </c>
      <c r="I71" s="15">
        <v>49</v>
      </c>
      <c r="J71" s="82">
        <f t="shared" si="8"/>
        <v>296</v>
      </c>
      <c r="K71" s="15">
        <v>35</v>
      </c>
      <c r="L71" s="15">
        <v>39</v>
      </c>
      <c r="M71" s="15">
        <v>36</v>
      </c>
      <c r="N71" s="15">
        <v>45</v>
      </c>
      <c r="O71" s="15">
        <v>41</v>
      </c>
      <c r="P71" s="15">
        <v>45</v>
      </c>
      <c r="Q71" s="82">
        <f t="shared" si="9"/>
        <v>241</v>
      </c>
      <c r="R71" s="82">
        <f t="shared" si="10"/>
        <v>537</v>
      </c>
    </row>
    <row r="72" spans="1:18" ht="12.75">
      <c r="A72" s="127">
        <v>8</v>
      </c>
      <c r="B72" s="31" t="s">
        <v>90</v>
      </c>
      <c r="C72" s="31" t="s">
        <v>12</v>
      </c>
      <c r="D72" s="37">
        <v>48</v>
      </c>
      <c r="E72" s="37">
        <v>47</v>
      </c>
      <c r="F72" s="37">
        <v>46</v>
      </c>
      <c r="G72" s="37">
        <v>48</v>
      </c>
      <c r="H72" s="37">
        <v>44</v>
      </c>
      <c r="I72" s="37">
        <v>45</v>
      </c>
      <c r="J72" s="82">
        <f t="shared" si="8"/>
        <v>278</v>
      </c>
      <c r="K72" s="37">
        <v>42</v>
      </c>
      <c r="L72" s="37">
        <v>46</v>
      </c>
      <c r="M72" s="37">
        <v>44</v>
      </c>
      <c r="N72" s="37">
        <v>44</v>
      </c>
      <c r="O72" s="37">
        <v>45</v>
      </c>
      <c r="P72" s="37">
        <v>38</v>
      </c>
      <c r="Q72" s="82">
        <f t="shared" si="9"/>
        <v>259</v>
      </c>
      <c r="R72" s="82">
        <f t="shared" si="10"/>
        <v>537</v>
      </c>
    </row>
    <row r="73" spans="1:18" ht="12.75">
      <c r="A73" s="127">
        <v>9</v>
      </c>
      <c r="B73" s="31" t="s">
        <v>151</v>
      </c>
      <c r="C73" s="31" t="s">
        <v>26</v>
      </c>
      <c r="D73" s="15">
        <v>39</v>
      </c>
      <c r="E73" s="15">
        <v>43</v>
      </c>
      <c r="F73" s="15">
        <v>48</v>
      </c>
      <c r="G73" s="15">
        <v>44</v>
      </c>
      <c r="H73" s="15">
        <v>46</v>
      </c>
      <c r="I73" s="15">
        <v>45</v>
      </c>
      <c r="J73" s="82">
        <f t="shared" si="8"/>
        <v>265</v>
      </c>
      <c r="K73" s="15">
        <v>41</v>
      </c>
      <c r="L73" s="15">
        <v>43</v>
      </c>
      <c r="M73" s="15">
        <v>40</v>
      </c>
      <c r="N73" s="15">
        <v>40</v>
      </c>
      <c r="O73" s="15">
        <v>43</v>
      </c>
      <c r="P73" s="15">
        <v>45</v>
      </c>
      <c r="Q73" s="82">
        <f t="shared" si="9"/>
        <v>252</v>
      </c>
      <c r="R73" s="82">
        <f t="shared" si="10"/>
        <v>517</v>
      </c>
    </row>
    <row r="74" spans="1:18" ht="12.75">
      <c r="A74" s="127">
        <v>10</v>
      </c>
      <c r="B74" s="31" t="s">
        <v>365</v>
      </c>
      <c r="C74" s="31" t="s">
        <v>116</v>
      </c>
      <c r="D74" s="37">
        <v>46</v>
      </c>
      <c r="E74" s="37">
        <v>44</v>
      </c>
      <c r="F74" s="37">
        <v>47</v>
      </c>
      <c r="G74" s="37">
        <v>47</v>
      </c>
      <c r="H74" s="37">
        <v>48</v>
      </c>
      <c r="I74" s="37">
        <v>47</v>
      </c>
      <c r="J74" s="82">
        <f t="shared" si="8"/>
        <v>279</v>
      </c>
      <c r="K74" s="37">
        <v>44</v>
      </c>
      <c r="L74" s="37">
        <v>28</v>
      </c>
      <c r="M74" s="37">
        <v>42</v>
      </c>
      <c r="N74" s="37">
        <v>35</v>
      </c>
      <c r="O74" s="37">
        <v>41</v>
      </c>
      <c r="P74" s="37">
        <v>45</v>
      </c>
      <c r="Q74" s="82">
        <f t="shared" si="9"/>
        <v>235</v>
      </c>
      <c r="R74" s="82">
        <f t="shared" si="10"/>
        <v>514</v>
      </c>
    </row>
    <row r="75" spans="1:18" ht="12.75">
      <c r="A75" s="127">
        <v>11</v>
      </c>
      <c r="B75" s="31" t="s">
        <v>272</v>
      </c>
      <c r="C75" s="31" t="s">
        <v>179</v>
      </c>
      <c r="D75" s="37">
        <v>44</v>
      </c>
      <c r="E75" s="37">
        <v>43</v>
      </c>
      <c r="F75" s="37">
        <v>44</v>
      </c>
      <c r="G75" s="37">
        <v>49</v>
      </c>
      <c r="H75" s="37">
        <v>46</v>
      </c>
      <c r="I75" s="37">
        <v>46</v>
      </c>
      <c r="J75" s="82">
        <f t="shared" si="8"/>
        <v>272</v>
      </c>
      <c r="K75" s="37">
        <v>32</v>
      </c>
      <c r="L75" s="37">
        <v>41</v>
      </c>
      <c r="M75" s="37">
        <v>42</v>
      </c>
      <c r="N75" s="37">
        <v>33</v>
      </c>
      <c r="O75" s="37">
        <v>36</v>
      </c>
      <c r="P75" s="37">
        <v>35</v>
      </c>
      <c r="Q75" s="82">
        <f t="shared" si="9"/>
        <v>219</v>
      </c>
      <c r="R75" s="82">
        <f t="shared" si="10"/>
        <v>491</v>
      </c>
    </row>
    <row r="76" spans="1:18" ht="12.75">
      <c r="A76" s="127">
        <v>12</v>
      </c>
      <c r="B76" s="31" t="s">
        <v>254</v>
      </c>
      <c r="C76" s="31" t="s">
        <v>255</v>
      </c>
      <c r="D76" s="37">
        <v>38</v>
      </c>
      <c r="E76" s="37">
        <v>40</v>
      </c>
      <c r="F76" s="37">
        <v>24</v>
      </c>
      <c r="G76" s="37">
        <v>34</v>
      </c>
      <c r="H76" s="37">
        <v>46</v>
      </c>
      <c r="I76" s="37">
        <v>42</v>
      </c>
      <c r="J76" s="82">
        <f t="shared" si="8"/>
        <v>224</v>
      </c>
      <c r="K76" s="37">
        <v>35</v>
      </c>
      <c r="L76" s="37">
        <v>26</v>
      </c>
      <c r="M76" s="37">
        <v>32</v>
      </c>
      <c r="N76" s="37">
        <v>41</v>
      </c>
      <c r="O76" s="37">
        <v>30</v>
      </c>
      <c r="P76" s="37">
        <v>44</v>
      </c>
      <c r="Q76" s="82">
        <f t="shared" si="9"/>
        <v>208</v>
      </c>
      <c r="R76" s="82">
        <f t="shared" si="10"/>
        <v>432</v>
      </c>
    </row>
    <row r="77" spans="1:18" ht="12.75">
      <c r="A77" s="127">
        <v>13</v>
      </c>
      <c r="B77" s="31" t="s">
        <v>370</v>
      </c>
      <c r="C77" s="31" t="s">
        <v>371</v>
      </c>
      <c r="D77" s="37">
        <v>28</v>
      </c>
      <c r="E77" s="37">
        <v>40</v>
      </c>
      <c r="F77" s="37">
        <v>31</v>
      </c>
      <c r="G77" s="37">
        <v>41</v>
      </c>
      <c r="H77" s="37">
        <v>36</v>
      </c>
      <c r="I77" s="37">
        <v>29</v>
      </c>
      <c r="J77" s="82">
        <f t="shared" si="8"/>
        <v>205</v>
      </c>
      <c r="K77" s="37">
        <v>34</v>
      </c>
      <c r="L77" s="37">
        <v>25</v>
      </c>
      <c r="M77" s="37">
        <v>32</v>
      </c>
      <c r="N77" s="37">
        <v>24</v>
      </c>
      <c r="O77" s="37">
        <v>44</v>
      </c>
      <c r="P77" s="37">
        <v>44</v>
      </c>
      <c r="Q77" s="82">
        <f t="shared" si="9"/>
        <v>203</v>
      </c>
      <c r="R77" s="82">
        <f t="shared" si="10"/>
        <v>408</v>
      </c>
    </row>
    <row r="78" spans="1:18" ht="12.75">
      <c r="A78" s="127">
        <v>14</v>
      </c>
      <c r="B78" s="29" t="s">
        <v>131</v>
      </c>
      <c r="C78" s="29" t="s">
        <v>179</v>
      </c>
      <c r="D78" s="15">
        <v>33</v>
      </c>
      <c r="E78" s="15">
        <v>38</v>
      </c>
      <c r="F78" s="15">
        <v>46</v>
      </c>
      <c r="G78" s="15">
        <v>24</v>
      </c>
      <c r="H78" s="15">
        <v>40</v>
      </c>
      <c r="I78" s="15">
        <v>24</v>
      </c>
      <c r="J78" s="82">
        <f t="shared" si="8"/>
        <v>205</v>
      </c>
      <c r="K78" s="15">
        <v>34</v>
      </c>
      <c r="L78" s="15">
        <v>31</v>
      </c>
      <c r="M78" s="15">
        <v>29</v>
      </c>
      <c r="N78" s="15">
        <v>26</v>
      </c>
      <c r="O78" s="15">
        <v>34</v>
      </c>
      <c r="P78" s="15">
        <v>32</v>
      </c>
      <c r="Q78" s="82">
        <f t="shared" si="9"/>
        <v>186</v>
      </c>
      <c r="R78" s="82">
        <f t="shared" si="10"/>
        <v>391</v>
      </c>
    </row>
    <row r="79" spans="1:18" ht="12.75">
      <c r="A79" s="36"/>
      <c r="B79" s="41"/>
      <c r="C79" s="41"/>
      <c r="D79" s="36"/>
      <c r="E79" s="36"/>
      <c r="F79" s="36"/>
      <c r="G79" s="36"/>
      <c r="H79" s="36"/>
      <c r="I79" s="36"/>
      <c r="J79" s="87"/>
      <c r="K79" s="36"/>
      <c r="L79" s="36"/>
      <c r="M79" s="36"/>
      <c r="N79" s="36"/>
      <c r="O79" s="36"/>
      <c r="P79" s="36"/>
      <c r="Q79" s="87"/>
      <c r="R79" s="87"/>
    </row>
    <row r="80" spans="1:18" ht="12.75">
      <c r="A80" s="36"/>
      <c r="B80" s="41"/>
      <c r="C80" s="41"/>
      <c r="D80" s="36"/>
      <c r="E80" s="36"/>
      <c r="F80" s="36"/>
      <c r="G80" s="36"/>
      <c r="H80" s="36"/>
      <c r="I80" s="36"/>
      <c r="J80" s="87"/>
      <c r="K80" s="36"/>
      <c r="L80" s="36"/>
      <c r="M80" s="36"/>
      <c r="N80" s="36"/>
      <c r="O80" s="36"/>
      <c r="P80" s="36"/>
      <c r="Q80" s="87"/>
      <c r="R80" s="87"/>
    </row>
    <row r="81" spans="1:18" ht="12.75">
      <c r="A81" s="36"/>
      <c r="B81" s="41"/>
      <c r="C81" s="41"/>
      <c r="D81" s="36"/>
      <c r="E81" s="36"/>
      <c r="F81" s="36"/>
      <c r="G81" s="36"/>
      <c r="H81" s="36"/>
      <c r="I81" s="36"/>
      <c r="J81" s="87"/>
      <c r="K81" s="36"/>
      <c r="L81" s="36"/>
      <c r="M81" s="36"/>
      <c r="N81" s="36"/>
      <c r="O81" s="36"/>
      <c r="P81" s="36"/>
      <c r="Q81" s="87"/>
      <c r="R81" s="87"/>
    </row>
    <row r="82" spans="1:18" ht="12.75">
      <c r="A82" s="36"/>
      <c r="B82" s="41"/>
      <c r="C82" s="41"/>
      <c r="D82" s="36"/>
      <c r="E82" s="36"/>
      <c r="F82" s="36"/>
      <c r="G82" s="36"/>
      <c r="H82" s="36"/>
      <c r="I82" s="36"/>
      <c r="J82" s="87"/>
      <c r="K82" s="36"/>
      <c r="L82" s="36"/>
      <c r="M82" s="36"/>
      <c r="N82" s="36"/>
      <c r="O82" s="36"/>
      <c r="P82" s="36"/>
      <c r="Q82" s="87"/>
      <c r="R82" s="87"/>
    </row>
    <row r="83" spans="1:18" ht="12.75">
      <c r="A83" s="36"/>
      <c r="B83" s="41"/>
      <c r="C83" s="41"/>
      <c r="D83" s="36"/>
      <c r="E83" s="36"/>
      <c r="F83" s="36"/>
      <c r="G83" s="36"/>
      <c r="H83" s="36"/>
      <c r="I83" s="36"/>
      <c r="J83" s="87"/>
      <c r="K83" s="36"/>
      <c r="L83" s="36"/>
      <c r="M83" s="36"/>
      <c r="N83" s="36"/>
      <c r="O83" s="36"/>
      <c r="P83" s="36"/>
      <c r="Q83" s="87"/>
      <c r="R83" s="87"/>
    </row>
    <row r="84" spans="1:18" ht="12.75">
      <c r="A84" s="36"/>
      <c r="B84" s="32"/>
      <c r="C84" s="32"/>
      <c r="D84" s="20"/>
      <c r="E84" s="20"/>
      <c r="F84" s="20"/>
      <c r="G84" s="20"/>
      <c r="H84" s="20"/>
      <c r="I84" s="20"/>
      <c r="J84" s="87"/>
      <c r="K84" s="20"/>
      <c r="L84" s="20"/>
      <c r="M84" s="20"/>
      <c r="N84" s="20"/>
      <c r="O84" s="20"/>
      <c r="P84" s="20"/>
      <c r="Q84" s="87"/>
      <c r="R84" s="87"/>
    </row>
    <row r="85" spans="1:9" ht="15" customHeight="1">
      <c r="A85" s="36"/>
      <c r="B85" s="33" t="s">
        <v>334</v>
      </c>
      <c r="I85" s="35"/>
    </row>
    <row r="86" ht="15" customHeight="1" thickBot="1">
      <c r="B86" s="6" t="s">
        <v>58</v>
      </c>
    </row>
    <row r="87" spans="3:16" ht="15" customHeight="1" thickBot="1">
      <c r="C87" s="136"/>
      <c r="D87" s="200" t="s">
        <v>0</v>
      </c>
      <c r="E87" s="201"/>
      <c r="F87" s="201"/>
      <c r="G87" s="201"/>
      <c r="H87" s="201"/>
      <c r="I87" s="202"/>
      <c r="K87" s="200" t="s">
        <v>8</v>
      </c>
      <c r="L87" s="201"/>
      <c r="M87" s="201"/>
      <c r="N87" s="201"/>
      <c r="O87" s="201"/>
      <c r="P87" s="202"/>
    </row>
    <row r="88" spans="1:18" ht="15" customHeight="1">
      <c r="A88" s="72" t="s">
        <v>38</v>
      </c>
      <c r="B88" s="157" t="s">
        <v>39</v>
      </c>
      <c r="D88" s="25" t="s">
        <v>1</v>
      </c>
      <c r="E88" s="26" t="s">
        <v>2</v>
      </c>
      <c r="F88" s="26" t="s">
        <v>3</v>
      </c>
      <c r="G88" s="26" t="s">
        <v>4</v>
      </c>
      <c r="H88" s="26" t="s">
        <v>5</v>
      </c>
      <c r="I88" s="27" t="s">
        <v>6</v>
      </c>
      <c r="J88" s="85"/>
      <c r="K88" s="7" t="s">
        <v>1</v>
      </c>
      <c r="L88" s="8" t="s">
        <v>2</v>
      </c>
      <c r="M88" s="8" t="s">
        <v>3</v>
      </c>
      <c r="N88" s="8" t="s">
        <v>4</v>
      </c>
      <c r="O88" s="8" t="s">
        <v>5</v>
      </c>
      <c r="P88" s="9" t="s">
        <v>6</v>
      </c>
      <c r="Q88" s="82"/>
      <c r="R88" s="91" t="s">
        <v>7</v>
      </c>
    </row>
    <row r="89" spans="1:18" ht="15" customHeight="1">
      <c r="A89" s="127"/>
      <c r="B89" s="31" t="s">
        <v>487</v>
      </c>
      <c r="C89" s="31" t="s">
        <v>489</v>
      </c>
      <c r="D89" s="37">
        <v>47</v>
      </c>
      <c r="E89" s="37">
        <v>48</v>
      </c>
      <c r="F89" s="37">
        <v>48</v>
      </c>
      <c r="G89" s="37">
        <v>47</v>
      </c>
      <c r="H89" s="37">
        <v>49</v>
      </c>
      <c r="I89" s="37">
        <v>49</v>
      </c>
      <c r="J89" s="82">
        <f aca="true" t="shared" si="11" ref="J89:J94">SUM(D89:I89)</f>
        <v>288</v>
      </c>
      <c r="K89" s="37">
        <v>44</v>
      </c>
      <c r="L89" s="37">
        <v>47</v>
      </c>
      <c r="M89" s="37">
        <v>49</v>
      </c>
      <c r="N89" s="37">
        <v>48</v>
      </c>
      <c r="O89" s="81">
        <v>48</v>
      </c>
      <c r="P89" s="81">
        <v>47</v>
      </c>
      <c r="Q89" s="82">
        <f aca="true" t="shared" si="12" ref="Q89:Q94">SUM(K89:P89)</f>
        <v>283</v>
      </c>
      <c r="R89" s="82">
        <f aca="true" t="shared" si="13" ref="R89:R94">J89+Q89</f>
        <v>571</v>
      </c>
    </row>
    <row r="90" spans="1:18" ht="12.75">
      <c r="A90" s="127">
        <v>2</v>
      </c>
      <c r="B90" s="29" t="s">
        <v>48</v>
      </c>
      <c r="C90" s="29" t="s">
        <v>26</v>
      </c>
      <c r="D90" s="37">
        <v>46</v>
      </c>
      <c r="E90" s="37">
        <v>45</v>
      </c>
      <c r="F90" s="37">
        <v>47</v>
      </c>
      <c r="G90" s="37">
        <v>43</v>
      </c>
      <c r="H90" s="37">
        <v>46</v>
      </c>
      <c r="I90" s="37">
        <v>45</v>
      </c>
      <c r="J90" s="82">
        <f t="shared" si="11"/>
        <v>272</v>
      </c>
      <c r="K90" s="15">
        <v>42</v>
      </c>
      <c r="L90" s="15">
        <v>47</v>
      </c>
      <c r="M90" s="15">
        <v>46</v>
      </c>
      <c r="N90" s="15">
        <v>48</v>
      </c>
      <c r="O90" s="15">
        <v>47</v>
      </c>
      <c r="P90" s="15">
        <v>43</v>
      </c>
      <c r="Q90" s="82">
        <f t="shared" si="12"/>
        <v>273</v>
      </c>
      <c r="R90" s="82">
        <f t="shared" si="13"/>
        <v>545</v>
      </c>
    </row>
    <row r="91" spans="1:19" ht="12.75">
      <c r="A91" s="127">
        <v>3</v>
      </c>
      <c r="B91" s="31" t="s">
        <v>88</v>
      </c>
      <c r="C91" s="31" t="s">
        <v>57</v>
      </c>
      <c r="D91" s="37">
        <v>42</v>
      </c>
      <c r="E91" s="37">
        <v>44</v>
      </c>
      <c r="F91" s="37">
        <v>44</v>
      </c>
      <c r="G91" s="37">
        <v>46</v>
      </c>
      <c r="H91" s="37">
        <v>42</v>
      </c>
      <c r="I91" s="37">
        <v>42</v>
      </c>
      <c r="J91" s="82">
        <f t="shared" si="11"/>
        <v>260</v>
      </c>
      <c r="K91" s="37">
        <v>47</v>
      </c>
      <c r="L91" s="37">
        <v>47</v>
      </c>
      <c r="M91" s="37">
        <v>45</v>
      </c>
      <c r="N91" s="37">
        <v>45</v>
      </c>
      <c r="O91" s="81">
        <v>46</v>
      </c>
      <c r="P91" s="81">
        <v>46</v>
      </c>
      <c r="Q91" s="82">
        <f t="shared" si="12"/>
        <v>276</v>
      </c>
      <c r="R91" s="82">
        <f t="shared" si="13"/>
        <v>536</v>
      </c>
      <c r="S91" s="33">
        <v>92</v>
      </c>
    </row>
    <row r="92" spans="1:19" ht="12.75">
      <c r="A92" s="37">
        <v>4</v>
      </c>
      <c r="B92" s="31" t="s">
        <v>242</v>
      </c>
      <c r="C92" s="31" t="s">
        <v>12</v>
      </c>
      <c r="D92" s="37">
        <v>47</v>
      </c>
      <c r="E92" s="37">
        <v>45</v>
      </c>
      <c r="F92" s="37">
        <v>44</v>
      </c>
      <c r="G92" s="37">
        <v>44</v>
      </c>
      <c r="H92" s="37">
        <v>45</v>
      </c>
      <c r="I92" s="37">
        <v>45</v>
      </c>
      <c r="J92" s="82">
        <f t="shared" si="11"/>
        <v>270</v>
      </c>
      <c r="K92" s="37">
        <v>43</v>
      </c>
      <c r="L92" s="37">
        <v>43</v>
      </c>
      <c r="M92" s="37">
        <v>47</v>
      </c>
      <c r="N92" s="37">
        <v>45</v>
      </c>
      <c r="O92" s="81">
        <v>47</v>
      </c>
      <c r="P92" s="81">
        <v>41</v>
      </c>
      <c r="Q92" s="82">
        <f t="shared" si="12"/>
        <v>266</v>
      </c>
      <c r="R92" s="82">
        <f t="shared" si="13"/>
        <v>536</v>
      </c>
      <c r="S92" s="33">
        <v>88</v>
      </c>
    </row>
    <row r="93" spans="1:18" ht="12.75">
      <c r="A93" s="36">
        <v>5</v>
      </c>
      <c r="B93" s="42" t="s">
        <v>161</v>
      </c>
      <c r="C93" s="181" t="s">
        <v>21</v>
      </c>
      <c r="D93" s="97">
        <v>44</v>
      </c>
      <c r="E93" s="97">
        <v>43</v>
      </c>
      <c r="F93" s="97">
        <v>48</v>
      </c>
      <c r="G93" s="97">
        <v>40</v>
      </c>
      <c r="H93" s="97">
        <v>46</v>
      </c>
      <c r="I93" s="97">
        <v>45</v>
      </c>
      <c r="J93" s="83">
        <f t="shared" si="11"/>
        <v>266</v>
      </c>
      <c r="K93" s="97">
        <v>33</v>
      </c>
      <c r="L93" s="97">
        <v>39</v>
      </c>
      <c r="M93" s="97">
        <v>42</v>
      </c>
      <c r="N93" s="97">
        <v>39</v>
      </c>
      <c r="O93" s="189">
        <v>34</v>
      </c>
      <c r="P93" s="189">
        <v>42</v>
      </c>
      <c r="Q93" s="83">
        <f t="shared" si="12"/>
        <v>229</v>
      </c>
      <c r="R93" s="83">
        <f t="shared" si="13"/>
        <v>495</v>
      </c>
    </row>
    <row r="94" spans="1:18" ht="12.75">
      <c r="A94" s="37">
        <v>6</v>
      </c>
      <c r="B94" s="31" t="s">
        <v>77</v>
      </c>
      <c r="C94" s="31" t="s">
        <v>26</v>
      </c>
      <c r="D94" s="37">
        <v>47</v>
      </c>
      <c r="E94" s="37">
        <v>38</v>
      </c>
      <c r="F94" s="37">
        <v>48</v>
      </c>
      <c r="G94" s="37">
        <v>33</v>
      </c>
      <c r="H94" s="37">
        <v>42</v>
      </c>
      <c r="I94" s="37">
        <v>26</v>
      </c>
      <c r="J94" s="82">
        <f t="shared" si="11"/>
        <v>234</v>
      </c>
      <c r="K94" s="37">
        <v>21</v>
      </c>
      <c r="L94" s="37">
        <v>27</v>
      </c>
      <c r="M94" s="37">
        <v>24</v>
      </c>
      <c r="N94" s="37">
        <v>36</v>
      </c>
      <c r="O94" s="81">
        <v>30</v>
      </c>
      <c r="P94" s="81">
        <v>22</v>
      </c>
      <c r="Q94" s="82">
        <f t="shared" si="12"/>
        <v>160</v>
      </c>
      <c r="R94" s="82">
        <f t="shared" si="13"/>
        <v>394</v>
      </c>
    </row>
    <row r="95" spans="1:18" ht="12.75">
      <c r="A95" s="36"/>
      <c r="B95" s="32"/>
      <c r="C95" s="32"/>
      <c r="D95" s="36"/>
      <c r="E95" s="36"/>
      <c r="F95" s="36"/>
      <c r="G95" s="36"/>
      <c r="H95" s="36"/>
      <c r="I95" s="36"/>
      <c r="J95" s="87"/>
      <c r="K95" s="20"/>
      <c r="L95" s="20"/>
      <c r="M95" s="20"/>
      <c r="N95" s="20"/>
      <c r="O95" s="20"/>
      <c r="P95" s="20"/>
      <c r="Q95" s="87"/>
      <c r="R95" s="87"/>
    </row>
    <row r="96" spans="1:18" ht="12.75">
      <c r="A96" s="32"/>
      <c r="B96" s="33" t="s">
        <v>320</v>
      </c>
      <c r="D96" s="151"/>
      <c r="E96" s="151"/>
      <c r="F96" s="151"/>
      <c r="G96" s="151"/>
      <c r="H96" s="151"/>
      <c r="I96" s="151"/>
      <c r="J96" s="89"/>
      <c r="K96" s="151"/>
      <c r="L96" s="151"/>
      <c r="M96" s="151"/>
      <c r="N96" s="151"/>
      <c r="O96" s="151"/>
      <c r="P96" s="151"/>
      <c r="R96" s="89"/>
    </row>
    <row r="97" ht="13.5" thickBot="1">
      <c r="B97" s="6" t="s">
        <v>35</v>
      </c>
    </row>
    <row r="98" spans="2:17" ht="13.5" thickBot="1">
      <c r="B98" s="32"/>
      <c r="C98" s="140"/>
      <c r="D98" s="200" t="s">
        <v>0</v>
      </c>
      <c r="E98" s="201"/>
      <c r="F98" s="201"/>
      <c r="G98" s="201"/>
      <c r="H98" s="201"/>
      <c r="I98" s="202"/>
      <c r="J98" s="22"/>
      <c r="K98" s="200" t="s">
        <v>8</v>
      </c>
      <c r="L98" s="201"/>
      <c r="M98" s="201"/>
      <c r="N98" s="201"/>
      <c r="O98" s="201"/>
      <c r="P98" s="202"/>
      <c r="Q98" s="61"/>
    </row>
    <row r="99" spans="1:18" ht="12.75">
      <c r="A99" s="72" t="s">
        <v>38</v>
      </c>
      <c r="B99" s="157" t="s">
        <v>39</v>
      </c>
      <c r="C99" s="143"/>
      <c r="D99" s="28" t="s">
        <v>1</v>
      </c>
      <c r="E99" s="28" t="s">
        <v>2</v>
      </c>
      <c r="F99" s="28" t="s">
        <v>3</v>
      </c>
      <c r="G99" s="28" t="s">
        <v>4</v>
      </c>
      <c r="H99" s="26" t="s">
        <v>5</v>
      </c>
      <c r="I99" s="28" t="s">
        <v>6</v>
      </c>
      <c r="J99" s="61"/>
      <c r="K99" s="28" t="s">
        <v>1</v>
      </c>
      <c r="L99" s="26" t="s">
        <v>2</v>
      </c>
      <c r="M99" s="26" t="s">
        <v>3</v>
      </c>
      <c r="N99" s="26" t="s">
        <v>4</v>
      </c>
      <c r="O99" s="26" t="s">
        <v>5</v>
      </c>
      <c r="P99" s="27" t="s">
        <v>6</v>
      </c>
      <c r="R99" s="92" t="s">
        <v>7</v>
      </c>
    </row>
    <row r="100" spans="1:18" ht="13.5" thickBot="1">
      <c r="A100" s="36"/>
      <c r="B100" s="192" t="s">
        <v>167</v>
      </c>
      <c r="C100" s="193" t="s">
        <v>489</v>
      </c>
      <c r="D100" s="37">
        <v>49</v>
      </c>
      <c r="E100" s="37">
        <v>49</v>
      </c>
      <c r="F100" s="37">
        <v>47</v>
      </c>
      <c r="G100" s="37">
        <v>48</v>
      </c>
      <c r="H100" s="37">
        <v>46</v>
      </c>
      <c r="I100" s="37">
        <v>49</v>
      </c>
      <c r="J100" s="82">
        <f aca="true" t="shared" si="14" ref="J100:J108">SUM(D100:I100)</f>
        <v>288</v>
      </c>
      <c r="K100" s="15">
        <v>47</v>
      </c>
      <c r="L100" s="15">
        <v>48</v>
      </c>
      <c r="M100" s="15">
        <v>46</v>
      </c>
      <c r="N100" s="15">
        <v>47</v>
      </c>
      <c r="O100" s="15">
        <v>47</v>
      </c>
      <c r="P100" s="15">
        <v>48</v>
      </c>
      <c r="Q100" s="82">
        <f aca="true" t="shared" si="15" ref="Q100:Q108">SUM(K100:P100)</f>
        <v>283</v>
      </c>
      <c r="R100" s="82">
        <f aca="true" t="shared" si="16" ref="R100:R107">J100+Q100</f>
        <v>571</v>
      </c>
    </row>
    <row r="101" spans="1:18" ht="12.75">
      <c r="A101" s="127">
        <v>2</v>
      </c>
      <c r="B101" s="183" t="s">
        <v>219</v>
      </c>
      <c r="C101" s="29" t="s">
        <v>11</v>
      </c>
      <c r="D101" s="37">
        <v>45</v>
      </c>
      <c r="E101" s="37">
        <v>48</v>
      </c>
      <c r="F101" s="37">
        <v>45</v>
      </c>
      <c r="G101" s="37">
        <v>47</v>
      </c>
      <c r="H101" s="37">
        <v>50</v>
      </c>
      <c r="I101" s="37">
        <v>50</v>
      </c>
      <c r="J101" s="82">
        <f t="shared" si="14"/>
        <v>285</v>
      </c>
      <c r="K101" s="37">
        <v>49</v>
      </c>
      <c r="L101" s="37">
        <v>44</v>
      </c>
      <c r="M101" s="37">
        <v>45</v>
      </c>
      <c r="N101" s="37">
        <v>49</v>
      </c>
      <c r="O101" s="37">
        <v>48</v>
      </c>
      <c r="P101" s="37">
        <v>47</v>
      </c>
      <c r="Q101" s="82">
        <f t="shared" si="15"/>
        <v>282</v>
      </c>
      <c r="R101" s="82">
        <f t="shared" si="16"/>
        <v>567</v>
      </c>
    </row>
    <row r="102" spans="1:18" ht="12.75">
      <c r="A102" s="127">
        <v>3</v>
      </c>
      <c r="B102" s="128" t="s">
        <v>385</v>
      </c>
      <c r="C102" s="31" t="s">
        <v>383</v>
      </c>
      <c r="D102" s="37">
        <v>47</v>
      </c>
      <c r="E102" s="37">
        <v>48</v>
      </c>
      <c r="F102" s="37">
        <v>45</v>
      </c>
      <c r="G102" s="37">
        <v>46</v>
      </c>
      <c r="H102" s="79">
        <v>45</v>
      </c>
      <c r="I102" s="37">
        <v>46</v>
      </c>
      <c r="J102" s="82">
        <f t="shared" si="14"/>
        <v>277</v>
      </c>
      <c r="K102" s="37">
        <v>45</v>
      </c>
      <c r="L102" s="138">
        <v>44</v>
      </c>
      <c r="M102" s="37">
        <v>41</v>
      </c>
      <c r="N102" s="37">
        <v>43</v>
      </c>
      <c r="O102" s="37">
        <v>48</v>
      </c>
      <c r="P102" s="37">
        <v>43</v>
      </c>
      <c r="Q102" s="82">
        <f t="shared" si="15"/>
        <v>264</v>
      </c>
      <c r="R102" s="82">
        <f t="shared" si="16"/>
        <v>541</v>
      </c>
    </row>
    <row r="103" spans="1:18" ht="12.75">
      <c r="A103" s="127">
        <v>4</v>
      </c>
      <c r="B103" s="124" t="s">
        <v>110</v>
      </c>
      <c r="C103" s="31" t="s">
        <v>21</v>
      </c>
      <c r="D103" s="37">
        <v>47</v>
      </c>
      <c r="E103" s="37">
        <v>44</v>
      </c>
      <c r="F103" s="37">
        <v>44</v>
      </c>
      <c r="G103" s="37">
        <v>46</v>
      </c>
      <c r="H103" s="37">
        <v>44</v>
      </c>
      <c r="I103" s="37">
        <v>48</v>
      </c>
      <c r="J103" s="82">
        <f t="shared" si="14"/>
        <v>273</v>
      </c>
      <c r="K103" s="15">
        <v>34</v>
      </c>
      <c r="L103" s="15">
        <v>41</v>
      </c>
      <c r="M103" s="15">
        <v>48</v>
      </c>
      <c r="N103" s="15">
        <v>46</v>
      </c>
      <c r="O103" s="15">
        <v>44</v>
      </c>
      <c r="P103" s="15">
        <v>46</v>
      </c>
      <c r="Q103" s="82">
        <f t="shared" si="15"/>
        <v>259</v>
      </c>
      <c r="R103" s="82">
        <f t="shared" si="16"/>
        <v>532</v>
      </c>
    </row>
    <row r="104" spans="1:18" ht="12.75">
      <c r="A104" s="127">
        <v>5</v>
      </c>
      <c r="B104" s="31" t="s">
        <v>223</v>
      </c>
      <c r="C104" s="31" t="s">
        <v>11</v>
      </c>
      <c r="D104" s="37">
        <v>47</v>
      </c>
      <c r="E104" s="37">
        <v>48</v>
      </c>
      <c r="F104" s="37">
        <v>48</v>
      </c>
      <c r="G104" s="37">
        <v>48</v>
      </c>
      <c r="H104" s="37">
        <v>47</v>
      </c>
      <c r="I104" s="37">
        <v>47</v>
      </c>
      <c r="J104" s="82">
        <f t="shared" si="14"/>
        <v>285</v>
      </c>
      <c r="K104" s="37">
        <v>42</v>
      </c>
      <c r="L104" s="37">
        <v>44</v>
      </c>
      <c r="M104" s="37">
        <v>40</v>
      </c>
      <c r="N104" s="37">
        <v>37</v>
      </c>
      <c r="O104" s="37">
        <v>39</v>
      </c>
      <c r="P104" s="37">
        <v>44</v>
      </c>
      <c r="Q104" s="82">
        <f t="shared" si="15"/>
        <v>246</v>
      </c>
      <c r="R104" s="82">
        <f t="shared" si="16"/>
        <v>531</v>
      </c>
    </row>
    <row r="105" spans="1:18" ht="12.75">
      <c r="A105" s="127">
        <v>6</v>
      </c>
      <c r="B105" s="29" t="s">
        <v>146</v>
      </c>
      <c r="C105" s="29" t="s">
        <v>22</v>
      </c>
      <c r="D105" s="37">
        <v>49</v>
      </c>
      <c r="E105" s="37">
        <v>48</v>
      </c>
      <c r="F105" s="37">
        <v>47</v>
      </c>
      <c r="G105" s="37">
        <v>44</v>
      </c>
      <c r="H105" s="37">
        <v>48</v>
      </c>
      <c r="I105" s="37">
        <v>39</v>
      </c>
      <c r="J105" s="82">
        <f t="shared" si="14"/>
        <v>275</v>
      </c>
      <c r="K105" s="15">
        <v>43</v>
      </c>
      <c r="L105" s="15">
        <v>34</v>
      </c>
      <c r="M105" s="15">
        <v>47</v>
      </c>
      <c r="N105" s="15">
        <v>40</v>
      </c>
      <c r="O105" s="15">
        <v>47</v>
      </c>
      <c r="P105" s="15">
        <v>43</v>
      </c>
      <c r="Q105" s="82">
        <f t="shared" si="15"/>
        <v>254</v>
      </c>
      <c r="R105" s="82">
        <f t="shared" si="16"/>
        <v>529</v>
      </c>
    </row>
    <row r="106" spans="1:18" ht="12.75">
      <c r="A106" s="127">
        <v>7</v>
      </c>
      <c r="B106" s="31" t="s">
        <v>185</v>
      </c>
      <c r="C106" s="31" t="s">
        <v>183</v>
      </c>
      <c r="D106" s="37">
        <v>46</v>
      </c>
      <c r="E106" s="37">
        <v>46</v>
      </c>
      <c r="F106" s="37">
        <v>45</v>
      </c>
      <c r="G106" s="37">
        <v>44</v>
      </c>
      <c r="H106" s="37">
        <v>45</v>
      </c>
      <c r="I106" s="37">
        <v>41</v>
      </c>
      <c r="J106" s="82">
        <f t="shared" si="14"/>
        <v>267</v>
      </c>
      <c r="K106" s="15">
        <v>32</v>
      </c>
      <c r="L106" s="15">
        <v>45</v>
      </c>
      <c r="M106" s="15">
        <v>41</v>
      </c>
      <c r="N106" s="15">
        <v>39</v>
      </c>
      <c r="O106" s="15">
        <v>36</v>
      </c>
      <c r="P106" s="15">
        <v>36</v>
      </c>
      <c r="Q106" s="82">
        <f t="shared" si="15"/>
        <v>229</v>
      </c>
      <c r="R106" s="82">
        <f t="shared" si="16"/>
        <v>496</v>
      </c>
    </row>
    <row r="107" spans="1:18" ht="12.75">
      <c r="A107" s="127">
        <v>8</v>
      </c>
      <c r="B107" s="31" t="s">
        <v>180</v>
      </c>
      <c r="C107" s="31" t="s">
        <v>179</v>
      </c>
      <c r="D107" s="37">
        <v>45</v>
      </c>
      <c r="E107" s="37">
        <v>39</v>
      </c>
      <c r="F107" s="37">
        <v>42</v>
      </c>
      <c r="G107" s="37">
        <v>47</v>
      </c>
      <c r="H107" s="37">
        <v>41</v>
      </c>
      <c r="I107" s="37">
        <v>37</v>
      </c>
      <c r="J107" s="82">
        <f t="shared" si="14"/>
        <v>251</v>
      </c>
      <c r="K107" s="37">
        <v>31</v>
      </c>
      <c r="L107" s="37">
        <v>34</v>
      </c>
      <c r="M107" s="37">
        <v>14</v>
      </c>
      <c r="N107" s="37">
        <v>37</v>
      </c>
      <c r="O107" s="37">
        <v>39</v>
      </c>
      <c r="P107" s="37">
        <v>37</v>
      </c>
      <c r="Q107" s="82">
        <f t="shared" si="15"/>
        <v>192</v>
      </c>
      <c r="R107" s="82">
        <f t="shared" si="16"/>
        <v>443</v>
      </c>
    </row>
    <row r="108" spans="1:18" ht="12.75">
      <c r="A108" s="127">
        <v>9</v>
      </c>
      <c r="B108" s="31" t="s">
        <v>230</v>
      </c>
      <c r="C108" s="31" t="s">
        <v>11</v>
      </c>
      <c r="D108" s="37">
        <v>0</v>
      </c>
      <c r="E108" s="37"/>
      <c r="F108" s="37"/>
      <c r="G108" s="37"/>
      <c r="H108" s="37"/>
      <c r="I108" s="37"/>
      <c r="J108" s="82">
        <f t="shared" si="14"/>
        <v>0</v>
      </c>
      <c r="K108" s="37"/>
      <c r="L108" s="37"/>
      <c r="M108" s="37"/>
      <c r="N108" s="37"/>
      <c r="O108" s="37"/>
      <c r="P108" s="37"/>
      <c r="Q108" s="82">
        <f t="shared" si="15"/>
        <v>0</v>
      </c>
      <c r="R108" s="82" t="s">
        <v>490</v>
      </c>
    </row>
  </sheetData>
  <sheetProtection/>
  <mergeCells count="11">
    <mergeCell ref="K42:P42"/>
    <mergeCell ref="D63:I63"/>
    <mergeCell ref="K63:P63"/>
    <mergeCell ref="A1:R1"/>
    <mergeCell ref="D98:I98"/>
    <mergeCell ref="K98:P98"/>
    <mergeCell ref="D87:I87"/>
    <mergeCell ref="K87:P87"/>
    <mergeCell ref="D3:I3"/>
    <mergeCell ref="K3:P3"/>
    <mergeCell ref="D42:I42"/>
  </mergeCells>
  <printOptions/>
  <pageMargins left="0.36" right="0.27" top="0.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.421875" style="33" customWidth="1"/>
    <col min="2" max="2" width="25.421875" style="33" customWidth="1"/>
    <col min="3" max="3" width="15.421875" style="33" customWidth="1"/>
    <col min="4" max="10" width="6.8515625" style="35" bestFit="1" customWidth="1"/>
    <col min="11" max="11" width="6.8515625" style="33" bestFit="1" customWidth="1"/>
    <col min="12" max="12" width="8.421875" style="33" bestFit="1" customWidth="1"/>
    <col min="13" max="13" width="2.421875" style="35" bestFit="1" customWidth="1"/>
    <col min="14" max="14" width="15.8515625" style="33" customWidth="1"/>
    <col min="15" max="15" width="17.28125" style="33" customWidth="1"/>
    <col min="16" max="16" width="6.00390625" style="33" customWidth="1"/>
    <col min="17" max="17" width="20.7109375" style="33" customWidth="1"/>
    <col min="18" max="18" width="6.57421875" style="33" customWidth="1"/>
    <col min="19" max="19" width="18.7109375" style="33" customWidth="1"/>
    <col min="20" max="20" width="7.28125" style="33" customWidth="1"/>
    <col min="21" max="16384" width="11.421875" style="33" customWidth="1"/>
  </cols>
  <sheetData>
    <row r="1" spans="1:13" ht="25.5">
      <c r="A1" s="196" t="s">
        <v>467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ht="12.75">
      <c r="B2" s="33" t="s">
        <v>324</v>
      </c>
    </row>
    <row r="3" spans="2:13" ht="12.75">
      <c r="B3" s="6" t="s">
        <v>46</v>
      </c>
      <c r="M3" s="35" t="s">
        <v>209</v>
      </c>
    </row>
    <row r="4" spans="1:13" ht="12.75">
      <c r="A4" s="72" t="s">
        <v>38</v>
      </c>
      <c r="B4" s="47" t="s">
        <v>39</v>
      </c>
      <c r="C4" s="29"/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  <c r="J4" s="37" t="s">
        <v>137</v>
      </c>
      <c r="K4" s="40" t="s">
        <v>138</v>
      </c>
      <c r="L4" s="40" t="s">
        <v>139</v>
      </c>
      <c r="M4" s="37"/>
    </row>
    <row r="5" spans="1:13" ht="12.75">
      <c r="A5" s="37"/>
      <c r="B5" s="31" t="s">
        <v>177</v>
      </c>
      <c r="C5" s="29" t="s">
        <v>11</v>
      </c>
      <c r="D5" s="15">
        <v>40</v>
      </c>
      <c r="E5" s="15">
        <v>48</v>
      </c>
      <c r="F5" s="15">
        <v>44</v>
      </c>
      <c r="G5" s="15">
        <v>44</v>
      </c>
      <c r="H5" s="15">
        <v>44</v>
      </c>
      <c r="I5" s="15">
        <v>44</v>
      </c>
      <c r="J5" s="15">
        <v>44</v>
      </c>
      <c r="K5" s="37">
        <v>49</v>
      </c>
      <c r="L5" s="120">
        <f aca="true" t="shared" si="0" ref="L5:L10">SUM(D5:K5)</f>
        <v>357</v>
      </c>
      <c r="M5" s="37"/>
    </row>
    <row r="6" spans="1:13" ht="12.75">
      <c r="A6" s="79">
        <v>2</v>
      </c>
      <c r="B6" s="31" t="s">
        <v>267</v>
      </c>
      <c r="C6" s="31" t="s">
        <v>179</v>
      </c>
      <c r="D6" s="15">
        <v>36</v>
      </c>
      <c r="E6" s="15">
        <v>46</v>
      </c>
      <c r="F6" s="15">
        <v>44</v>
      </c>
      <c r="G6" s="15">
        <v>44</v>
      </c>
      <c r="H6" s="15">
        <v>44</v>
      </c>
      <c r="I6" s="15">
        <v>45</v>
      </c>
      <c r="J6" s="15">
        <v>43</v>
      </c>
      <c r="K6" s="37">
        <v>41</v>
      </c>
      <c r="L6" s="120">
        <f t="shared" si="0"/>
        <v>343</v>
      </c>
      <c r="M6" s="37"/>
    </row>
    <row r="7" spans="1:13" ht="12.75">
      <c r="A7" s="40">
        <v>3</v>
      </c>
      <c r="B7" s="31" t="s">
        <v>397</v>
      </c>
      <c r="C7" s="31" t="s">
        <v>62</v>
      </c>
      <c r="D7" s="15">
        <v>42</v>
      </c>
      <c r="E7" s="15">
        <v>41</v>
      </c>
      <c r="F7" s="15">
        <v>37</v>
      </c>
      <c r="G7" s="15">
        <v>35</v>
      </c>
      <c r="H7" s="15">
        <v>36</v>
      </c>
      <c r="I7" s="15">
        <v>45</v>
      </c>
      <c r="J7" s="15">
        <v>39</v>
      </c>
      <c r="K7" s="37">
        <v>38</v>
      </c>
      <c r="L7" s="120">
        <f t="shared" si="0"/>
        <v>313</v>
      </c>
      <c r="M7" s="37"/>
    </row>
    <row r="8" spans="1:13" ht="12.75">
      <c r="A8" s="40">
        <v>4</v>
      </c>
      <c r="B8" s="31" t="s">
        <v>412</v>
      </c>
      <c r="C8" s="31" t="s">
        <v>57</v>
      </c>
      <c r="D8" s="15">
        <v>34</v>
      </c>
      <c r="E8" s="15">
        <v>41</v>
      </c>
      <c r="F8" s="15">
        <v>40</v>
      </c>
      <c r="G8" s="15">
        <v>42</v>
      </c>
      <c r="H8" s="15">
        <v>41</v>
      </c>
      <c r="I8" s="15">
        <v>43</v>
      </c>
      <c r="J8" s="15">
        <v>39</v>
      </c>
      <c r="K8" s="37">
        <v>31</v>
      </c>
      <c r="L8" s="120">
        <f t="shared" si="0"/>
        <v>311</v>
      </c>
      <c r="M8" s="37"/>
    </row>
    <row r="9" spans="1:13" ht="12.75">
      <c r="A9" s="40">
        <v>5</v>
      </c>
      <c r="B9" s="31" t="s">
        <v>178</v>
      </c>
      <c r="C9" s="31" t="s">
        <v>179</v>
      </c>
      <c r="D9" s="15">
        <v>33</v>
      </c>
      <c r="E9" s="15">
        <v>33</v>
      </c>
      <c r="F9" s="15">
        <v>36</v>
      </c>
      <c r="G9" s="15">
        <v>38</v>
      </c>
      <c r="H9" s="15">
        <v>36</v>
      </c>
      <c r="I9" s="15">
        <v>39</v>
      </c>
      <c r="J9" s="15">
        <v>33</v>
      </c>
      <c r="K9" s="37">
        <v>35</v>
      </c>
      <c r="L9" s="120">
        <f t="shared" si="0"/>
        <v>283</v>
      </c>
      <c r="M9" s="37"/>
    </row>
    <row r="10" spans="1:13" ht="12.75">
      <c r="A10" s="40">
        <v>6</v>
      </c>
      <c r="B10" s="31" t="s">
        <v>239</v>
      </c>
      <c r="C10" s="31" t="s">
        <v>12</v>
      </c>
      <c r="D10" s="15"/>
      <c r="E10" s="15"/>
      <c r="F10" s="15"/>
      <c r="G10" s="15"/>
      <c r="H10" s="15"/>
      <c r="I10" s="15"/>
      <c r="J10" s="15"/>
      <c r="K10" s="37"/>
      <c r="L10" s="120">
        <f t="shared" si="0"/>
        <v>0</v>
      </c>
      <c r="M10" s="37"/>
    </row>
    <row r="11" spans="1:12" ht="12.75">
      <c r="A11" s="49"/>
      <c r="B11" s="76"/>
      <c r="C11" s="76"/>
      <c r="D11" s="36"/>
      <c r="E11" s="36"/>
      <c r="F11" s="36"/>
      <c r="G11" s="36"/>
      <c r="H11" s="36"/>
      <c r="I11" s="36"/>
      <c r="J11" s="36"/>
      <c r="K11" s="36"/>
      <c r="L11" s="149"/>
    </row>
    <row r="12" spans="1:2" ht="12.75">
      <c r="A12" s="49"/>
      <c r="B12" s="33" t="s">
        <v>324</v>
      </c>
    </row>
    <row r="13" spans="1:2" ht="12.75">
      <c r="A13" s="49"/>
      <c r="B13" s="6" t="s">
        <v>421</v>
      </c>
    </row>
    <row r="14" spans="1:12" ht="12.75">
      <c r="A14" s="114" t="s">
        <v>38</v>
      </c>
      <c r="B14" s="47" t="s">
        <v>39</v>
      </c>
      <c r="C14" s="29"/>
      <c r="D14" s="37" t="s">
        <v>15</v>
      </c>
      <c r="E14" s="37" t="s">
        <v>16</v>
      </c>
      <c r="F14" s="37" t="s">
        <v>17</v>
      </c>
      <c r="G14" s="37" t="s">
        <v>18</v>
      </c>
      <c r="H14" s="37" t="s">
        <v>19</v>
      </c>
      <c r="I14" s="37" t="s">
        <v>20</v>
      </c>
      <c r="J14" s="37" t="s">
        <v>137</v>
      </c>
      <c r="K14" s="40" t="s">
        <v>138</v>
      </c>
      <c r="L14" s="156" t="s">
        <v>139</v>
      </c>
    </row>
    <row r="15" spans="1:13" ht="12.75">
      <c r="A15" s="114"/>
      <c r="B15" s="31" t="s">
        <v>134</v>
      </c>
      <c r="C15" s="31" t="s">
        <v>26</v>
      </c>
      <c r="D15" s="15">
        <v>42</v>
      </c>
      <c r="E15" s="15">
        <v>44</v>
      </c>
      <c r="F15" s="15">
        <v>39</v>
      </c>
      <c r="G15" s="15">
        <v>41</v>
      </c>
      <c r="H15" s="15">
        <v>43</v>
      </c>
      <c r="I15" s="15">
        <v>46</v>
      </c>
      <c r="J15" s="15">
        <v>42</v>
      </c>
      <c r="K15" s="37">
        <v>48</v>
      </c>
      <c r="L15" s="37">
        <f aca="true" t="shared" si="1" ref="L15:L22">SUM(D15:K15)</f>
        <v>345</v>
      </c>
      <c r="M15" s="37"/>
    </row>
    <row r="16" spans="1:13" ht="12.75">
      <c r="A16" s="114">
        <v>2</v>
      </c>
      <c r="B16" s="31" t="s">
        <v>72</v>
      </c>
      <c r="C16" s="31" t="s">
        <v>11</v>
      </c>
      <c r="D16" s="15">
        <v>43</v>
      </c>
      <c r="E16" s="15">
        <v>43</v>
      </c>
      <c r="F16" s="15">
        <v>44</v>
      </c>
      <c r="G16" s="15">
        <v>40</v>
      </c>
      <c r="H16" s="15">
        <v>45</v>
      </c>
      <c r="I16" s="15">
        <v>42</v>
      </c>
      <c r="J16" s="15">
        <v>47</v>
      </c>
      <c r="K16" s="37">
        <v>37</v>
      </c>
      <c r="L16" s="120">
        <f t="shared" si="1"/>
        <v>341</v>
      </c>
      <c r="M16" s="37"/>
    </row>
    <row r="17" spans="1:13" ht="12.75">
      <c r="A17" s="114">
        <v>3</v>
      </c>
      <c r="B17" s="31" t="s">
        <v>182</v>
      </c>
      <c r="C17" s="31" t="s">
        <v>420</v>
      </c>
      <c r="D17" s="15">
        <v>41</v>
      </c>
      <c r="E17" s="15">
        <v>39</v>
      </c>
      <c r="F17" s="15">
        <v>43</v>
      </c>
      <c r="G17" s="15">
        <v>39</v>
      </c>
      <c r="H17" s="15">
        <v>48</v>
      </c>
      <c r="I17" s="15">
        <v>43</v>
      </c>
      <c r="J17" s="15">
        <v>43</v>
      </c>
      <c r="K17" s="37">
        <v>41</v>
      </c>
      <c r="L17" s="37">
        <f t="shared" si="1"/>
        <v>337</v>
      </c>
      <c r="M17" s="37"/>
    </row>
    <row r="18" spans="1:13" ht="12.75">
      <c r="A18" s="114">
        <v>4</v>
      </c>
      <c r="B18" s="31" t="s">
        <v>124</v>
      </c>
      <c r="C18" s="31" t="s">
        <v>420</v>
      </c>
      <c r="D18" s="15">
        <v>37</v>
      </c>
      <c r="E18" s="15">
        <v>42</v>
      </c>
      <c r="F18" s="15">
        <v>44</v>
      </c>
      <c r="G18" s="15">
        <v>45</v>
      </c>
      <c r="H18" s="15">
        <v>43</v>
      </c>
      <c r="I18" s="15">
        <v>41</v>
      </c>
      <c r="J18" s="15">
        <v>38</v>
      </c>
      <c r="K18" s="37">
        <v>43</v>
      </c>
      <c r="L18" s="37">
        <f t="shared" si="1"/>
        <v>333</v>
      </c>
      <c r="M18" s="37"/>
    </row>
    <row r="19" spans="1:13" ht="12.75">
      <c r="A19" s="114">
        <v>5</v>
      </c>
      <c r="B19" s="31" t="s">
        <v>176</v>
      </c>
      <c r="C19" s="31" t="s">
        <v>11</v>
      </c>
      <c r="D19" s="15">
        <v>41</v>
      </c>
      <c r="E19" s="15">
        <v>40</v>
      </c>
      <c r="F19" s="15">
        <v>40</v>
      </c>
      <c r="G19" s="15">
        <v>44</v>
      </c>
      <c r="H19" s="15">
        <v>42</v>
      </c>
      <c r="I19" s="15">
        <v>40</v>
      </c>
      <c r="J19" s="15">
        <v>41</v>
      </c>
      <c r="K19" s="37">
        <v>42</v>
      </c>
      <c r="L19" s="37">
        <f t="shared" si="1"/>
        <v>330</v>
      </c>
      <c r="M19" s="37"/>
    </row>
    <row r="20" spans="1:13" ht="12.75">
      <c r="A20" s="114">
        <v>6</v>
      </c>
      <c r="B20" s="42" t="s">
        <v>188</v>
      </c>
      <c r="C20" s="42" t="s">
        <v>57</v>
      </c>
      <c r="D20" s="133">
        <v>39</v>
      </c>
      <c r="E20" s="133">
        <v>38</v>
      </c>
      <c r="F20" s="133">
        <v>35</v>
      </c>
      <c r="G20" s="133">
        <v>42</v>
      </c>
      <c r="H20" s="133">
        <v>42</v>
      </c>
      <c r="I20" s="133">
        <v>39</v>
      </c>
      <c r="J20" s="133">
        <v>39</v>
      </c>
      <c r="K20" s="97">
        <v>44</v>
      </c>
      <c r="L20" s="97">
        <f t="shared" si="1"/>
        <v>318</v>
      </c>
      <c r="M20" s="97"/>
    </row>
    <row r="21" spans="1:13" ht="12.75">
      <c r="A21" s="174">
        <v>7</v>
      </c>
      <c r="B21" s="31" t="s">
        <v>88</v>
      </c>
      <c r="C21" s="31" t="s">
        <v>57</v>
      </c>
      <c r="D21" s="15">
        <v>35</v>
      </c>
      <c r="E21" s="15">
        <v>38</v>
      </c>
      <c r="F21" s="15">
        <v>42</v>
      </c>
      <c r="G21" s="15">
        <v>41</v>
      </c>
      <c r="H21" s="15">
        <v>41</v>
      </c>
      <c r="I21" s="15">
        <v>38</v>
      </c>
      <c r="J21" s="15">
        <v>34</v>
      </c>
      <c r="K21" s="37">
        <v>39</v>
      </c>
      <c r="L21" s="97">
        <f t="shared" si="1"/>
        <v>308</v>
      </c>
      <c r="M21" s="37"/>
    </row>
    <row r="22" spans="1:13" ht="12.75">
      <c r="A22" s="174">
        <v>8</v>
      </c>
      <c r="B22" s="31" t="s">
        <v>81</v>
      </c>
      <c r="C22" s="31" t="s">
        <v>57</v>
      </c>
      <c r="D22" s="15">
        <v>36</v>
      </c>
      <c r="E22" s="15">
        <v>39</v>
      </c>
      <c r="F22" s="15">
        <v>36</v>
      </c>
      <c r="G22" s="15">
        <v>39</v>
      </c>
      <c r="H22" s="15">
        <v>33</v>
      </c>
      <c r="I22" s="15">
        <v>30</v>
      </c>
      <c r="J22" s="15">
        <v>40</v>
      </c>
      <c r="K22" s="37">
        <v>40</v>
      </c>
      <c r="L22" s="37">
        <f t="shared" si="1"/>
        <v>293</v>
      </c>
      <c r="M22" s="37"/>
    </row>
    <row r="23" spans="2:10" ht="30">
      <c r="B23" s="33" t="s">
        <v>324</v>
      </c>
      <c r="D23" s="44"/>
      <c r="E23" s="33"/>
      <c r="F23" s="33"/>
      <c r="G23" s="33"/>
      <c r="H23" s="33"/>
      <c r="I23" s="33"/>
      <c r="J23" s="33"/>
    </row>
    <row r="24" spans="2:10" ht="12.75">
      <c r="B24" s="6" t="s">
        <v>93</v>
      </c>
      <c r="D24" s="33"/>
      <c r="E24" s="33"/>
      <c r="F24" s="33"/>
      <c r="G24" s="33"/>
      <c r="H24" s="33"/>
      <c r="I24" s="33"/>
      <c r="J24" s="33"/>
    </row>
    <row r="25" spans="1:12" ht="12.75">
      <c r="A25" s="72" t="s">
        <v>38</v>
      </c>
      <c r="B25" s="48" t="s">
        <v>40</v>
      </c>
      <c r="C25" s="48"/>
      <c r="D25" s="97" t="s">
        <v>15</v>
      </c>
      <c r="E25" s="97" t="s">
        <v>16</v>
      </c>
      <c r="F25" s="97" t="s">
        <v>17</v>
      </c>
      <c r="G25" s="97" t="s">
        <v>18</v>
      </c>
      <c r="H25" s="97" t="s">
        <v>19</v>
      </c>
      <c r="I25" s="97" t="s">
        <v>20</v>
      </c>
      <c r="J25" s="97" t="s">
        <v>137</v>
      </c>
      <c r="K25" s="40" t="s">
        <v>138</v>
      </c>
      <c r="L25" s="156" t="s">
        <v>139</v>
      </c>
    </row>
    <row r="26" spans="1:13" s="32" customFormat="1" ht="12.75">
      <c r="A26" s="29"/>
      <c r="B26" s="34" t="s">
        <v>133</v>
      </c>
      <c r="C26" s="29" t="s">
        <v>57</v>
      </c>
      <c r="D26" s="37">
        <v>39</v>
      </c>
      <c r="E26" s="37">
        <v>41</v>
      </c>
      <c r="F26" s="37">
        <v>45</v>
      </c>
      <c r="G26" s="37">
        <v>44</v>
      </c>
      <c r="H26" s="37">
        <v>41</v>
      </c>
      <c r="I26" s="37">
        <v>42</v>
      </c>
      <c r="J26" s="37">
        <v>41</v>
      </c>
      <c r="K26" s="37">
        <v>44</v>
      </c>
      <c r="L26" s="15">
        <f>SUM(D26:K26)</f>
        <v>337</v>
      </c>
      <c r="M26" s="37"/>
    </row>
    <row r="27" spans="1:13" s="32" customFormat="1" ht="12.75">
      <c r="A27" s="29" t="s">
        <v>51</v>
      </c>
      <c r="B27" s="29" t="s">
        <v>268</v>
      </c>
      <c r="C27" s="29" t="s">
        <v>179</v>
      </c>
      <c r="D27" s="37">
        <v>26</v>
      </c>
      <c r="E27" s="37">
        <v>36</v>
      </c>
      <c r="F27" s="37">
        <v>39</v>
      </c>
      <c r="G27" s="37">
        <v>40</v>
      </c>
      <c r="H27" s="37">
        <v>38</v>
      </c>
      <c r="I27" s="37">
        <v>38</v>
      </c>
      <c r="J27" s="37">
        <v>41</v>
      </c>
      <c r="K27" s="37">
        <v>40</v>
      </c>
      <c r="L27" s="15">
        <f>SUM(D27:K27)</f>
        <v>298</v>
      </c>
      <c r="M27" s="37"/>
    </row>
    <row r="28" spans="1:13" s="32" customFormat="1" ht="12.75">
      <c r="A28" s="29" t="s">
        <v>52</v>
      </c>
      <c r="B28" s="31" t="s">
        <v>437</v>
      </c>
      <c r="C28" s="29" t="s">
        <v>11</v>
      </c>
      <c r="D28" s="15">
        <v>34</v>
      </c>
      <c r="E28" s="15">
        <v>27</v>
      </c>
      <c r="F28" s="15">
        <v>39</v>
      </c>
      <c r="G28" s="15">
        <v>37</v>
      </c>
      <c r="H28" s="15">
        <v>40</v>
      </c>
      <c r="I28" s="15">
        <v>33</v>
      </c>
      <c r="J28" s="15">
        <v>40</v>
      </c>
      <c r="K28" s="37">
        <v>38</v>
      </c>
      <c r="L28" s="15">
        <f>SUM(D28:K28)</f>
        <v>288</v>
      </c>
      <c r="M28" s="37"/>
    </row>
    <row r="29" s="32" customFormat="1" ht="12.75">
      <c r="M29" s="36"/>
    </row>
    <row r="30" spans="4:13" s="32" customFormat="1" ht="12.75">
      <c r="D30" s="179" t="s">
        <v>468</v>
      </c>
      <c r="E30" s="179"/>
      <c r="F30" s="179"/>
      <c r="G30" s="179"/>
      <c r="H30" s="179"/>
      <c r="I30" s="179"/>
      <c r="J30" s="179"/>
      <c r="K30" s="179"/>
      <c r="L30" s="179"/>
      <c r="M30" s="36"/>
    </row>
    <row r="31" s="32" customFormat="1" ht="12.75">
      <c r="M31" s="36"/>
    </row>
    <row r="32" s="32" customFormat="1" ht="12.75">
      <c r="M32" s="36"/>
    </row>
    <row r="33" spans="4:10" ht="12.75">
      <c r="D33" s="33"/>
      <c r="E33" s="33"/>
      <c r="F33" s="33"/>
      <c r="G33" s="33"/>
      <c r="H33" s="33"/>
      <c r="I33" s="33"/>
      <c r="J33" s="33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E58" sqref="E58"/>
    </sheetView>
  </sheetViews>
  <sheetFormatPr defaultColWidth="11.421875" defaultRowHeight="12.75"/>
  <cols>
    <col min="1" max="1" width="4.8515625" style="33" customWidth="1"/>
    <col min="2" max="2" width="20.28125" style="33" customWidth="1"/>
    <col min="3" max="3" width="16.421875" style="33" customWidth="1"/>
    <col min="4" max="10" width="10.7109375" style="33" customWidth="1"/>
    <col min="11" max="11" width="3.8515625" style="33" customWidth="1"/>
    <col min="12" max="16384" width="11.421875" style="33" customWidth="1"/>
  </cols>
  <sheetData>
    <row r="1" spans="1:11" ht="33.75" customHeight="1">
      <c r="A1" s="204" t="s">
        <v>336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2:11" ht="12.75">
      <c r="B2" s="33" t="s">
        <v>337</v>
      </c>
      <c r="K2" s="35"/>
    </row>
    <row r="3" spans="2:11" ht="12.75">
      <c r="B3" s="6" t="s">
        <v>34</v>
      </c>
      <c r="K3" s="35"/>
    </row>
    <row r="4" spans="1:11" ht="12.75">
      <c r="A4" s="36" t="s">
        <v>38</v>
      </c>
      <c r="B4" s="32" t="s">
        <v>39</v>
      </c>
      <c r="C4" s="32"/>
      <c r="D4" s="97" t="s">
        <v>15</v>
      </c>
      <c r="E4" s="97" t="s">
        <v>16</v>
      </c>
      <c r="F4" s="97" t="s">
        <v>17</v>
      </c>
      <c r="G4" s="97" t="s">
        <v>18</v>
      </c>
      <c r="H4" s="97" t="s">
        <v>19</v>
      </c>
      <c r="I4" s="97" t="s">
        <v>20</v>
      </c>
      <c r="J4" s="97" t="s">
        <v>7</v>
      </c>
      <c r="K4" s="97" t="s">
        <v>56</v>
      </c>
    </row>
    <row r="5" spans="1:11" ht="12.75">
      <c r="A5" s="37"/>
      <c r="B5" s="31" t="s">
        <v>127</v>
      </c>
      <c r="C5" s="29" t="s">
        <v>26</v>
      </c>
      <c r="D5" s="53">
        <v>96.4</v>
      </c>
      <c r="E5" s="53">
        <v>101.2</v>
      </c>
      <c r="F5" s="53">
        <v>100.8</v>
      </c>
      <c r="G5" s="53">
        <v>98.4</v>
      </c>
      <c r="H5" s="53">
        <v>98.8</v>
      </c>
      <c r="I5" s="53">
        <v>101.9</v>
      </c>
      <c r="J5" s="53">
        <f>SUM(D5:I5)</f>
        <v>597.5000000000001</v>
      </c>
      <c r="K5" s="15">
        <v>24</v>
      </c>
    </row>
    <row r="6" spans="1:11" ht="12.75">
      <c r="A6" s="40">
        <v>2</v>
      </c>
      <c r="B6" s="34" t="s">
        <v>252</v>
      </c>
      <c r="C6" s="31" t="s">
        <v>26</v>
      </c>
      <c r="D6" s="53">
        <v>95.6</v>
      </c>
      <c r="E6" s="53">
        <v>98.6</v>
      </c>
      <c r="F6" s="53">
        <v>95.9</v>
      </c>
      <c r="G6" s="53">
        <v>98.3</v>
      </c>
      <c r="H6" s="53">
        <v>99.6</v>
      </c>
      <c r="I6" s="53">
        <v>99.3</v>
      </c>
      <c r="J6" s="53">
        <f>I6+H6+G6+F6+E6+D6</f>
        <v>587.3000000000001</v>
      </c>
      <c r="K6" s="15">
        <v>20</v>
      </c>
    </row>
    <row r="7" spans="1:11" ht="12.75">
      <c r="A7" s="40">
        <v>3</v>
      </c>
      <c r="B7" s="31" t="s">
        <v>253</v>
      </c>
      <c r="C7" s="31" t="s">
        <v>26</v>
      </c>
      <c r="D7" s="53">
        <v>90.3</v>
      </c>
      <c r="E7" s="53">
        <v>87.1</v>
      </c>
      <c r="F7" s="53">
        <v>85.9</v>
      </c>
      <c r="G7" s="53">
        <v>84.9</v>
      </c>
      <c r="H7" s="53">
        <v>79.9</v>
      </c>
      <c r="I7" s="53">
        <v>85.8</v>
      </c>
      <c r="J7" s="53">
        <f>SUM(D7:I7)</f>
        <v>513.8999999999999</v>
      </c>
      <c r="K7" s="15">
        <v>3</v>
      </c>
    </row>
    <row r="8" spans="2:11" ht="12.75">
      <c r="B8" s="205"/>
      <c r="C8" s="205"/>
      <c r="D8" s="205"/>
      <c r="E8" s="205"/>
      <c r="F8" s="205"/>
      <c r="G8" s="205"/>
      <c r="H8" s="205"/>
      <c r="I8" s="205"/>
      <c r="J8" s="205"/>
      <c r="K8" s="36"/>
    </row>
    <row r="9" spans="2:11" ht="12.75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11" ht="12.75">
      <c r="B10" s="33" t="s">
        <v>338</v>
      </c>
      <c r="I10" s="151"/>
      <c r="J10" s="151"/>
      <c r="K10" s="36"/>
    </row>
    <row r="11" spans="2:11" ht="12.75">
      <c r="B11" s="6" t="s">
        <v>35</v>
      </c>
      <c r="I11" s="151"/>
      <c r="J11" s="151"/>
      <c r="K11" s="36"/>
    </row>
    <row r="12" spans="1:11" ht="12.75">
      <c r="A12" s="37" t="s">
        <v>38</v>
      </c>
      <c r="B12" s="29" t="s">
        <v>40</v>
      </c>
      <c r="C12" s="29"/>
      <c r="D12" s="37" t="s">
        <v>15</v>
      </c>
      <c r="E12" s="37" t="s">
        <v>16</v>
      </c>
      <c r="F12" s="37" t="s">
        <v>17</v>
      </c>
      <c r="G12" s="79" t="s">
        <v>18</v>
      </c>
      <c r="H12" s="37" t="s">
        <v>19</v>
      </c>
      <c r="I12" s="15" t="s">
        <v>20</v>
      </c>
      <c r="J12" s="37" t="s">
        <v>7</v>
      </c>
      <c r="K12" s="37" t="s">
        <v>56</v>
      </c>
    </row>
    <row r="13" spans="1:11" ht="12.75">
      <c r="A13" s="37"/>
      <c r="B13" s="143" t="s">
        <v>78</v>
      </c>
      <c r="C13" s="29" t="s">
        <v>26</v>
      </c>
      <c r="D13" s="53">
        <v>98.5</v>
      </c>
      <c r="E13" s="53">
        <v>99.8</v>
      </c>
      <c r="F13" s="53">
        <v>97.3</v>
      </c>
      <c r="G13" s="152">
        <v>98.3</v>
      </c>
      <c r="H13" s="29">
        <v>95.2</v>
      </c>
      <c r="I13" s="29">
        <v>101.3</v>
      </c>
      <c r="J13" s="53">
        <f>I13+H13+G13+F13+E13+D13</f>
        <v>590.4000000000001</v>
      </c>
      <c r="K13" s="36"/>
    </row>
    <row r="14" spans="1:11" ht="12.75">
      <c r="A14" s="3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6" ht="12.75">
      <c r="B16" s="33" t="s">
        <v>339</v>
      </c>
    </row>
    <row r="17" spans="1:11" ht="12.75">
      <c r="A17" s="32"/>
      <c r="B17" s="22" t="s">
        <v>9</v>
      </c>
      <c r="I17" s="32"/>
      <c r="J17" s="32"/>
      <c r="K17" s="35"/>
    </row>
    <row r="18" spans="1:11" ht="12.75">
      <c r="A18" s="36" t="s">
        <v>38</v>
      </c>
      <c r="B18" s="32" t="s">
        <v>39</v>
      </c>
      <c r="C18" s="32"/>
      <c r="D18" s="37" t="s">
        <v>15</v>
      </c>
      <c r="E18" s="37" t="s">
        <v>16</v>
      </c>
      <c r="F18" s="37" t="s">
        <v>17</v>
      </c>
      <c r="G18" s="79" t="s">
        <v>18</v>
      </c>
      <c r="H18" s="37" t="s">
        <v>7</v>
      </c>
      <c r="I18" s="32"/>
      <c r="J18" s="32"/>
      <c r="K18" s="40" t="s">
        <v>56</v>
      </c>
    </row>
    <row r="19" spans="1:11" ht="12.75">
      <c r="A19" s="123"/>
      <c r="B19" s="38" t="s">
        <v>280</v>
      </c>
      <c r="C19" s="29" t="s">
        <v>32</v>
      </c>
      <c r="D19" s="53">
        <v>101.6</v>
      </c>
      <c r="E19" s="53">
        <v>101.8</v>
      </c>
      <c r="F19" s="53">
        <v>102.4</v>
      </c>
      <c r="G19" s="53">
        <v>100</v>
      </c>
      <c r="H19" s="53">
        <f>SUM(D19:G19)</f>
        <v>405.79999999999995</v>
      </c>
      <c r="I19" s="32"/>
      <c r="J19" s="32"/>
      <c r="K19" s="37">
        <v>22</v>
      </c>
    </row>
    <row r="20" spans="1:11" ht="12.75">
      <c r="A20" s="36"/>
      <c r="B20" s="206"/>
      <c r="C20" s="206"/>
      <c r="D20" s="206"/>
      <c r="E20" s="206"/>
      <c r="F20" s="206"/>
      <c r="G20" s="206"/>
      <c r="H20" s="206"/>
      <c r="I20" s="206"/>
      <c r="J20" s="206"/>
      <c r="K20" s="36"/>
    </row>
    <row r="21" spans="1:11" ht="12.75">
      <c r="A21" s="36"/>
      <c r="B21" s="41"/>
      <c r="C21" s="41"/>
      <c r="D21" s="54"/>
      <c r="E21" s="54"/>
      <c r="F21" s="54"/>
      <c r="G21" s="54"/>
      <c r="H21" s="54"/>
      <c r="I21" s="32"/>
      <c r="J21" s="32"/>
      <c r="K21" s="36"/>
    </row>
    <row r="22" spans="1:11" ht="12.75">
      <c r="A22" s="36"/>
      <c r="B22" s="93"/>
      <c r="C22" s="32"/>
      <c r="D22" s="36"/>
      <c r="E22" s="36"/>
      <c r="F22" s="36"/>
      <c r="G22" s="36"/>
      <c r="H22" s="36"/>
      <c r="I22" s="32"/>
      <c r="J22" s="32"/>
      <c r="K22" s="36"/>
    </row>
    <row r="23" spans="1:11" ht="12.75">
      <c r="A23" s="36"/>
      <c r="I23" s="32"/>
      <c r="J23" s="32"/>
      <c r="K23" s="36"/>
    </row>
    <row r="24" spans="2:11" ht="12.75">
      <c r="B24" s="33" t="s">
        <v>340</v>
      </c>
      <c r="I24" s="32"/>
      <c r="J24" s="32"/>
      <c r="K24" s="36"/>
    </row>
    <row r="25" spans="1:11" ht="12.75">
      <c r="A25" s="32"/>
      <c r="B25" s="32" t="s">
        <v>58</v>
      </c>
      <c r="I25" s="32"/>
      <c r="J25" s="32"/>
      <c r="K25" s="36"/>
    </row>
    <row r="26" spans="1:11" ht="12.75">
      <c r="A26" s="36" t="s">
        <v>38</v>
      </c>
      <c r="B26" s="32" t="s">
        <v>39</v>
      </c>
      <c r="C26" s="32"/>
      <c r="D26" s="97" t="s">
        <v>15</v>
      </c>
      <c r="E26" s="97" t="s">
        <v>16</v>
      </c>
      <c r="F26" s="97" t="s">
        <v>17</v>
      </c>
      <c r="G26" s="72" t="s">
        <v>18</v>
      </c>
      <c r="H26" s="97" t="s">
        <v>7</v>
      </c>
      <c r="I26" s="106" t="s">
        <v>214</v>
      </c>
      <c r="J26" s="32"/>
      <c r="K26" s="36"/>
    </row>
    <row r="27" spans="1:11" ht="12.75">
      <c r="A27" s="139"/>
      <c r="B27" s="34" t="s">
        <v>210</v>
      </c>
      <c r="C27" s="31" t="s">
        <v>26</v>
      </c>
      <c r="D27" s="55">
        <v>106.8</v>
      </c>
      <c r="E27" s="55">
        <v>104.2</v>
      </c>
      <c r="F27" s="55">
        <v>104.4</v>
      </c>
      <c r="G27" s="55">
        <v>106.3</v>
      </c>
      <c r="H27" s="55">
        <f aca="true" t="shared" si="0" ref="H27:H38">SUM(D27:G27)</f>
        <v>421.7</v>
      </c>
      <c r="I27" s="37">
        <v>36</v>
      </c>
      <c r="J27" s="32"/>
      <c r="K27" s="36"/>
    </row>
    <row r="28" spans="1:11" ht="12.75">
      <c r="A28" s="37" t="s">
        <v>51</v>
      </c>
      <c r="B28" s="31" t="s">
        <v>278</v>
      </c>
      <c r="C28" s="31" t="s">
        <v>26</v>
      </c>
      <c r="D28" s="55">
        <v>101</v>
      </c>
      <c r="E28" s="55">
        <v>105.2</v>
      </c>
      <c r="F28" s="55">
        <v>105.1</v>
      </c>
      <c r="G28" s="55">
        <v>103</v>
      </c>
      <c r="H28" s="55">
        <f t="shared" si="0"/>
        <v>414.29999999999995</v>
      </c>
      <c r="I28" s="37">
        <v>33</v>
      </c>
      <c r="J28" s="32"/>
      <c r="K28" s="32"/>
    </row>
    <row r="29" spans="1:11" ht="12.75">
      <c r="A29" s="37" t="s">
        <v>52</v>
      </c>
      <c r="B29" s="29" t="s">
        <v>60</v>
      </c>
      <c r="C29" s="29" t="s">
        <v>26</v>
      </c>
      <c r="D29" s="55">
        <v>100.4</v>
      </c>
      <c r="E29" s="55">
        <v>105.3</v>
      </c>
      <c r="F29" s="55">
        <v>103.6</v>
      </c>
      <c r="G29" s="55">
        <v>102.9</v>
      </c>
      <c r="H29" s="55">
        <f t="shared" si="0"/>
        <v>412.19999999999993</v>
      </c>
      <c r="I29" s="37">
        <v>30</v>
      </c>
      <c r="J29" s="32"/>
      <c r="K29" s="32"/>
    </row>
    <row r="30" spans="1:11" ht="12.75">
      <c r="A30" s="37" t="s">
        <v>53</v>
      </c>
      <c r="B30" s="182" t="s">
        <v>63</v>
      </c>
      <c r="C30" s="183" t="s">
        <v>66</v>
      </c>
      <c r="D30" s="55">
        <v>102.1</v>
      </c>
      <c r="E30" s="55">
        <v>101.2</v>
      </c>
      <c r="F30" s="55">
        <v>104.3</v>
      </c>
      <c r="G30" s="55">
        <v>103.8</v>
      </c>
      <c r="H30" s="55">
        <f t="shared" si="0"/>
        <v>411.40000000000003</v>
      </c>
      <c r="I30" s="37">
        <v>26</v>
      </c>
      <c r="J30" s="36"/>
      <c r="K30" s="32"/>
    </row>
    <row r="31" spans="1:11" ht="12.75">
      <c r="A31" s="37" t="s">
        <v>108</v>
      </c>
      <c r="B31" s="31" t="s">
        <v>374</v>
      </c>
      <c r="C31" s="31" t="s">
        <v>11</v>
      </c>
      <c r="D31" s="55">
        <v>100.1</v>
      </c>
      <c r="E31" s="55">
        <v>104.4</v>
      </c>
      <c r="F31" s="55">
        <v>100.1</v>
      </c>
      <c r="G31" s="55">
        <v>105.8</v>
      </c>
      <c r="H31" s="55">
        <f t="shared" si="0"/>
        <v>410.40000000000003</v>
      </c>
      <c r="I31" s="37">
        <v>27</v>
      </c>
      <c r="J31" s="36"/>
      <c r="K31" s="153"/>
    </row>
    <row r="32" spans="1:11" ht="12.75">
      <c r="A32" s="37" t="s">
        <v>155</v>
      </c>
      <c r="B32" s="31" t="s">
        <v>126</v>
      </c>
      <c r="C32" s="31" t="s">
        <v>62</v>
      </c>
      <c r="D32" s="55">
        <v>102.8</v>
      </c>
      <c r="E32" s="55">
        <v>106</v>
      </c>
      <c r="F32" s="55">
        <v>99.9</v>
      </c>
      <c r="G32" s="55">
        <v>101.7</v>
      </c>
      <c r="H32" s="55">
        <f t="shared" si="0"/>
        <v>410.40000000000003</v>
      </c>
      <c r="I32" s="37">
        <v>25</v>
      </c>
      <c r="J32" s="36"/>
      <c r="K32" s="153"/>
    </row>
    <row r="33" spans="1:10" ht="12.75">
      <c r="A33" s="37" t="s">
        <v>160</v>
      </c>
      <c r="B33" s="31" t="s">
        <v>211</v>
      </c>
      <c r="C33" s="29" t="s">
        <v>26</v>
      </c>
      <c r="D33" s="55">
        <v>103.5</v>
      </c>
      <c r="E33" s="55">
        <v>103.9</v>
      </c>
      <c r="F33" s="55">
        <v>102.3</v>
      </c>
      <c r="G33" s="55">
        <v>100.5</v>
      </c>
      <c r="H33" s="55">
        <f t="shared" si="0"/>
        <v>410.2</v>
      </c>
      <c r="I33" s="37">
        <v>25</v>
      </c>
      <c r="J33" s="36"/>
    </row>
    <row r="34" spans="1:11" s="32" customFormat="1" ht="12" customHeight="1">
      <c r="A34" s="37" t="s">
        <v>189</v>
      </c>
      <c r="B34" s="31" t="s">
        <v>61</v>
      </c>
      <c r="C34" s="31" t="s">
        <v>62</v>
      </c>
      <c r="D34" s="55">
        <v>102</v>
      </c>
      <c r="E34" s="55">
        <v>104.3</v>
      </c>
      <c r="F34" s="55">
        <v>101.1</v>
      </c>
      <c r="G34" s="55">
        <v>102.1</v>
      </c>
      <c r="H34" s="55">
        <f t="shared" si="0"/>
        <v>409.5</v>
      </c>
      <c r="I34" s="37">
        <v>26</v>
      </c>
      <c r="K34" s="33"/>
    </row>
    <row r="35" spans="1:11" s="32" customFormat="1" ht="12.75">
      <c r="A35" s="37" t="s">
        <v>190</v>
      </c>
      <c r="B35" s="29" t="s">
        <v>64</v>
      </c>
      <c r="C35" s="29" t="s">
        <v>26</v>
      </c>
      <c r="D35" s="55">
        <v>101.1</v>
      </c>
      <c r="E35" s="55">
        <v>103.3</v>
      </c>
      <c r="F35" s="55">
        <v>102.7</v>
      </c>
      <c r="G35" s="55">
        <v>101.8</v>
      </c>
      <c r="H35" s="55">
        <f t="shared" si="0"/>
        <v>408.9</v>
      </c>
      <c r="I35" s="37">
        <v>22</v>
      </c>
      <c r="K35" s="33"/>
    </row>
    <row r="36" spans="1:11" s="32" customFormat="1" ht="12.75">
      <c r="A36" s="37" t="s">
        <v>191</v>
      </c>
      <c r="B36" s="31" t="s">
        <v>59</v>
      </c>
      <c r="C36" s="31" t="s">
        <v>26</v>
      </c>
      <c r="D36" s="55">
        <v>102.6</v>
      </c>
      <c r="E36" s="55">
        <v>103.1</v>
      </c>
      <c r="F36" s="55">
        <v>101.9</v>
      </c>
      <c r="G36" s="55">
        <v>100.9</v>
      </c>
      <c r="H36" s="55">
        <f t="shared" si="0"/>
        <v>408.5</v>
      </c>
      <c r="I36" s="37">
        <v>22</v>
      </c>
      <c r="K36" s="33"/>
    </row>
    <row r="37" spans="1:11" s="32" customFormat="1" ht="12.75">
      <c r="A37" s="37" t="s">
        <v>192</v>
      </c>
      <c r="B37" s="31" t="s">
        <v>403</v>
      </c>
      <c r="C37" s="31" t="s">
        <v>406</v>
      </c>
      <c r="D37" s="55">
        <v>104.4</v>
      </c>
      <c r="E37" s="55">
        <v>104.8</v>
      </c>
      <c r="F37" s="55">
        <v>104.1</v>
      </c>
      <c r="G37" s="55">
        <v>92.4</v>
      </c>
      <c r="H37" s="55">
        <f t="shared" si="0"/>
        <v>405.69999999999993</v>
      </c>
      <c r="I37" s="37">
        <v>33</v>
      </c>
      <c r="K37" s="33"/>
    </row>
    <row r="38" spans="1:11" s="32" customFormat="1" ht="12.75">
      <c r="A38" s="37" t="s">
        <v>235</v>
      </c>
      <c r="B38" s="29" t="s">
        <v>70</v>
      </c>
      <c r="C38" s="29" t="s">
        <v>26</v>
      </c>
      <c r="D38" s="55">
        <v>102.2</v>
      </c>
      <c r="E38" s="55">
        <v>101.9</v>
      </c>
      <c r="F38" s="55">
        <v>100</v>
      </c>
      <c r="G38" s="55">
        <v>101.1</v>
      </c>
      <c r="H38" s="55">
        <f t="shared" si="0"/>
        <v>405.20000000000005</v>
      </c>
      <c r="I38" s="37">
        <v>21</v>
      </c>
      <c r="K38" s="33"/>
    </row>
    <row r="39" spans="1:11" s="32" customFormat="1" ht="12.75">
      <c r="A39" s="36"/>
      <c r="B39" s="41"/>
      <c r="C39" s="41"/>
      <c r="D39" s="36"/>
      <c r="E39" s="36"/>
      <c r="F39" s="36"/>
      <c r="G39" s="36"/>
      <c r="H39" s="103"/>
      <c r="K39" s="33"/>
    </row>
    <row r="40" spans="1:11" s="32" customFormat="1" ht="12.75">
      <c r="A40" s="36"/>
      <c r="B40" s="41"/>
      <c r="C40" s="41"/>
      <c r="D40" s="36"/>
      <c r="E40" s="36"/>
      <c r="F40" s="36"/>
      <c r="G40" s="36"/>
      <c r="H40" s="103"/>
      <c r="K40" s="33"/>
    </row>
    <row r="41" spans="1:8" s="32" customFormat="1" ht="12.75">
      <c r="A41" s="33"/>
      <c r="B41" s="33" t="s">
        <v>341</v>
      </c>
      <c r="C41" s="33"/>
      <c r="D41" s="154"/>
      <c r="E41" s="123"/>
      <c r="F41" s="36"/>
      <c r="G41" s="49"/>
      <c r="H41" s="33"/>
    </row>
    <row r="42" spans="1:11" s="32" customFormat="1" ht="12.75">
      <c r="A42" s="33"/>
      <c r="B42" s="32" t="s">
        <v>215</v>
      </c>
      <c r="C42" s="33"/>
      <c r="D42" s="36"/>
      <c r="E42" s="36"/>
      <c r="F42" s="36"/>
      <c r="G42" s="49"/>
      <c r="H42" s="33"/>
      <c r="K42" s="33"/>
    </row>
    <row r="43" spans="1:11" s="32" customFormat="1" ht="12.75">
      <c r="A43" s="35" t="s">
        <v>38</v>
      </c>
      <c r="B43" s="41" t="s">
        <v>206</v>
      </c>
      <c r="C43" s="33"/>
      <c r="D43" s="37" t="s">
        <v>15</v>
      </c>
      <c r="E43" s="97" t="s">
        <v>16</v>
      </c>
      <c r="F43" s="37" t="s">
        <v>17</v>
      </c>
      <c r="G43" s="40" t="s">
        <v>18</v>
      </c>
      <c r="H43" s="99" t="s">
        <v>7</v>
      </c>
      <c r="K43" s="33"/>
    </row>
    <row r="44" spans="1:11" s="32" customFormat="1" ht="12.75">
      <c r="A44" s="37"/>
      <c r="B44" s="31" t="s">
        <v>414</v>
      </c>
      <c r="C44" s="31" t="s">
        <v>11</v>
      </c>
      <c r="D44" s="53">
        <v>102</v>
      </c>
      <c r="E44" s="53">
        <v>102.5</v>
      </c>
      <c r="F44" s="53">
        <v>105.2</v>
      </c>
      <c r="G44" s="53">
        <v>102.4</v>
      </c>
      <c r="H44" s="155">
        <f>G44+F44+E44+D44</f>
        <v>412.1</v>
      </c>
      <c r="K44" s="33"/>
    </row>
    <row r="45" spans="1:11" s="32" customFormat="1" ht="12.75">
      <c r="A45" s="37">
        <v>2</v>
      </c>
      <c r="B45" s="29" t="s">
        <v>33</v>
      </c>
      <c r="C45" s="29" t="s">
        <v>65</v>
      </c>
      <c r="D45" s="53">
        <v>104</v>
      </c>
      <c r="E45" s="53">
        <v>104.3</v>
      </c>
      <c r="F45" s="53">
        <v>102.8</v>
      </c>
      <c r="G45" s="53">
        <v>100.5</v>
      </c>
      <c r="H45" s="155">
        <f>G45+F45+E45+D45</f>
        <v>411.6</v>
      </c>
      <c r="K45" s="33"/>
    </row>
    <row r="46" spans="1:11" s="32" customFormat="1" ht="12.75">
      <c r="A46" s="40">
        <v>3</v>
      </c>
      <c r="B46" s="29" t="s">
        <v>158</v>
      </c>
      <c r="C46" s="29" t="s">
        <v>76</v>
      </c>
      <c r="D46" s="53">
        <v>101.4</v>
      </c>
      <c r="E46" s="53">
        <v>99.4</v>
      </c>
      <c r="F46" s="53">
        <v>102.7</v>
      </c>
      <c r="G46" s="53">
        <v>103.6</v>
      </c>
      <c r="H46" s="155">
        <f>G46+F46+E46+D46</f>
        <v>407.1</v>
      </c>
      <c r="K46" s="33"/>
    </row>
    <row r="47" spans="1:11" s="32" customFormat="1" ht="12.75">
      <c r="A47" s="37">
        <v>4</v>
      </c>
      <c r="B47" s="31" t="s">
        <v>103</v>
      </c>
      <c r="C47" s="31" t="s">
        <v>66</v>
      </c>
      <c r="D47" s="53">
        <v>102.7</v>
      </c>
      <c r="E47" s="53">
        <v>101.2</v>
      </c>
      <c r="F47" s="53">
        <v>99.6</v>
      </c>
      <c r="G47" s="53">
        <v>100.6</v>
      </c>
      <c r="H47" s="155">
        <f>G47+F47+E47+D47</f>
        <v>404.09999999999997</v>
      </c>
      <c r="K47" s="33"/>
    </row>
    <row r="48" spans="1:11" s="32" customFormat="1" ht="12.75">
      <c r="A48" s="36"/>
      <c r="B48" s="41"/>
      <c r="C48" s="41"/>
      <c r="D48" s="36"/>
      <c r="E48" s="36"/>
      <c r="F48" s="36"/>
      <c r="G48" s="36"/>
      <c r="H48" s="103"/>
      <c r="K48" s="33"/>
    </row>
    <row r="49" spans="1:11" s="32" customFormat="1" ht="12.75">
      <c r="A49" s="36"/>
      <c r="B49" s="41"/>
      <c r="C49" s="41"/>
      <c r="D49" s="36"/>
      <c r="E49" s="36"/>
      <c r="F49" s="36"/>
      <c r="G49" s="36"/>
      <c r="H49" s="103"/>
      <c r="K49" s="33"/>
    </row>
    <row r="50" spans="1:11" s="32" customFormat="1" ht="12.75">
      <c r="A50" s="35"/>
      <c r="B50" s="41"/>
      <c r="C50" s="41"/>
      <c r="D50" s="36"/>
      <c r="E50" s="36"/>
      <c r="F50" s="36"/>
      <c r="G50" s="36"/>
      <c r="H50" s="103"/>
      <c r="K50" s="33"/>
    </row>
    <row r="51" spans="1:11" s="32" customFormat="1" ht="12.75">
      <c r="A51" s="33"/>
      <c r="B51" s="33" t="s">
        <v>342</v>
      </c>
      <c r="C51" s="33"/>
      <c r="D51" s="123"/>
      <c r="E51" s="36"/>
      <c r="F51" s="36"/>
      <c r="G51" s="49"/>
      <c r="H51" s="33"/>
      <c r="K51" s="33"/>
    </row>
    <row r="52" spans="1:11" s="32" customFormat="1" ht="12.75">
      <c r="A52" s="33"/>
      <c r="B52" s="32" t="s">
        <v>238</v>
      </c>
      <c r="C52" s="33"/>
      <c r="D52" s="36"/>
      <c r="E52" s="36"/>
      <c r="F52" s="36"/>
      <c r="G52" s="49"/>
      <c r="H52" s="33"/>
      <c r="K52" s="33"/>
    </row>
    <row r="53" spans="1:11" s="32" customFormat="1" ht="12.75">
      <c r="A53" s="35" t="s">
        <v>38</v>
      </c>
      <c r="B53" s="41" t="s">
        <v>206</v>
      </c>
      <c r="C53" s="33"/>
      <c r="D53" s="37" t="s">
        <v>15</v>
      </c>
      <c r="E53" s="37" t="s">
        <v>16</v>
      </c>
      <c r="F53" s="37" t="s">
        <v>17</v>
      </c>
      <c r="G53" s="40" t="s">
        <v>18</v>
      </c>
      <c r="H53" s="40" t="s">
        <v>7</v>
      </c>
      <c r="K53" s="33"/>
    </row>
    <row r="54" spans="1:11" s="32" customFormat="1" ht="12.75">
      <c r="A54" s="37"/>
      <c r="B54" s="31" t="s">
        <v>237</v>
      </c>
      <c r="C54" s="31" t="s">
        <v>26</v>
      </c>
      <c r="D54" s="53">
        <v>104.9</v>
      </c>
      <c r="E54" s="53">
        <v>103.9</v>
      </c>
      <c r="F54" s="53">
        <v>104.5</v>
      </c>
      <c r="G54" s="53">
        <v>105.9</v>
      </c>
      <c r="H54" s="53">
        <f>G54+F54+E54+D54</f>
        <v>419.20000000000005</v>
      </c>
      <c r="K54" s="33"/>
    </row>
    <row r="55" spans="1:11" s="32" customFormat="1" ht="12.75">
      <c r="A55" s="37">
        <v>2</v>
      </c>
      <c r="B55" s="31" t="s">
        <v>372</v>
      </c>
      <c r="C55" s="31" t="s">
        <v>11</v>
      </c>
      <c r="D55" s="53">
        <v>99.3</v>
      </c>
      <c r="E55" s="53">
        <v>101</v>
      </c>
      <c r="F55" s="53">
        <v>101.5</v>
      </c>
      <c r="G55" s="53">
        <v>102.1</v>
      </c>
      <c r="H55" s="53">
        <f>G55+F55+E55+D55</f>
        <v>403.90000000000003</v>
      </c>
      <c r="K55" s="33"/>
    </row>
    <row r="56" spans="1:11" s="32" customFormat="1" ht="12.75">
      <c r="A56" s="37">
        <v>3</v>
      </c>
      <c r="B56" s="31" t="s">
        <v>408</v>
      </c>
      <c r="C56" s="31" t="s">
        <v>406</v>
      </c>
      <c r="D56" s="53">
        <v>92.2</v>
      </c>
      <c r="E56" s="53">
        <v>97.5</v>
      </c>
      <c r="F56" s="53">
        <v>97.8</v>
      </c>
      <c r="G56" s="53">
        <v>96.9</v>
      </c>
      <c r="H56" s="53">
        <f>G56+F56+E56+D56</f>
        <v>384.4</v>
      </c>
      <c r="K56" s="33"/>
    </row>
    <row r="57" spans="1:11" s="32" customFormat="1" ht="12.75">
      <c r="A57" s="36"/>
      <c r="B57" s="41"/>
      <c r="C57" s="41"/>
      <c r="D57" s="54"/>
      <c r="E57" s="54"/>
      <c r="F57" s="54"/>
      <c r="G57" s="54"/>
      <c r="H57" s="54"/>
      <c r="K57" s="33"/>
    </row>
    <row r="58" spans="1:11" s="32" customFormat="1" ht="12.75">
      <c r="A58" s="36"/>
      <c r="B58" s="41"/>
      <c r="C58" s="41"/>
      <c r="D58" s="54"/>
      <c r="E58" s="54"/>
      <c r="F58" s="54"/>
      <c r="G58" s="54"/>
      <c r="H58" s="54"/>
      <c r="K58" s="33"/>
    </row>
    <row r="59" spans="1:11" s="32" customFormat="1" ht="12.75">
      <c r="A59" s="36"/>
      <c r="B59" s="41"/>
      <c r="C59" s="41"/>
      <c r="D59" s="54"/>
      <c r="E59" s="54"/>
      <c r="F59" s="54"/>
      <c r="G59" s="54"/>
      <c r="H59" s="54"/>
      <c r="K59" s="33"/>
    </row>
    <row r="60" spans="1:11" s="32" customFormat="1" ht="12.75">
      <c r="A60" s="33"/>
      <c r="B60" s="33" t="s">
        <v>342</v>
      </c>
      <c r="C60" s="33"/>
      <c r="D60" s="33"/>
      <c r="E60" s="33"/>
      <c r="F60" s="33"/>
      <c r="G60" s="33"/>
      <c r="H60" s="33"/>
      <c r="K60" s="33"/>
    </row>
    <row r="61" spans="2:11" s="32" customFormat="1" ht="12.75">
      <c r="B61" s="22" t="s">
        <v>34</v>
      </c>
      <c r="C61" s="33"/>
      <c r="D61" s="33"/>
      <c r="E61" s="33"/>
      <c r="F61" s="33"/>
      <c r="G61" s="33"/>
      <c r="H61" s="33"/>
      <c r="K61" s="33"/>
    </row>
    <row r="62" spans="1:11" s="32" customFormat="1" ht="12.75">
      <c r="A62" s="37" t="s">
        <v>38</v>
      </c>
      <c r="B62" s="32" t="s">
        <v>39</v>
      </c>
      <c r="D62" s="97" t="s">
        <v>15</v>
      </c>
      <c r="E62" s="97" t="s">
        <v>16</v>
      </c>
      <c r="F62" s="97" t="s">
        <v>17</v>
      </c>
      <c r="G62" s="72" t="s">
        <v>18</v>
      </c>
      <c r="H62" s="97" t="s">
        <v>7</v>
      </c>
      <c r="K62" s="33"/>
    </row>
    <row r="63" spans="1:11" s="32" customFormat="1" ht="12.75">
      <c r="A63" s="37"/>
      <c r="B63" s="125" t="s">
        <v>253</v>
      </c>
      <c r="C63" s="31" t="s">
        <v>26</v>
      </c>
      <c r="D63" s="53">
        <v>101.3</v>
      </c>
      <c r="E63" s="53">
        <v>103.6</v>
      </c>
      <c r="F63" s="53">
        <v>102.2</v>
      </c>
      <c r="G63" s="53">
        <v>101.3</v>
      </c>
      <c r="H63" s="53">
        <f>SUM(D63:G63)</f>
        <v>408.4</v>
      </c>
      <c r="I63" s="29">
        <v>25</v>
      </c>
      <c r="K63" s="33"/>
    </row>
    <row r="64" spans="1:11" s="32" customFormat="1" ht="12.75">
      <c r="A64" s="37">
        <v>2</v>
      </c>
      <c r="B64" s="125" t="s">
        <v>405</v>
      </c>
      <c r="C64" s="31" t="s">
        <v>406</v>
      </c>
      <c r="D64" s="53">
        <v>97.3</v>
      </c>
      <c r="E64" s="53">
        <v>98.1</v>
      </c>
      <c r="F64" s="53">
        <v>94.6</v>
      </c>
      <c r="G64" s="53">
        <v>98.2</v>
      </c>
      <c r="H64" s="53">
        <f>G64+F64+E64+D64</f>
        <v>388.2</v>
      </c>
      <c r="I64" s="29"/>
      <c r="K64" s="33"/>
    </row>
    <row r="65" spans="1:11" s="32" customFormat="1" ht="12.75">
      <c r="A65" s="37">
        <v>3</v>
      </c>
      <c r="B65" s="195" t="s">
        <v>409</v>
      </c>
      <c r="C65" s="29" t="s">
        <v>406</v>
      </c>
      <c r="D65" s="37">
        <v>89.4</v>
      </c>
      <c r="E65" s="37">
        <v>89.5</v>
      </c>
      <c r="F65" s="37">
        <v>91.6</v>
      </c>
      <c r="G65" s="37">
        <v>93.9</v>
      </c>
      <c r="H65" s="53">
        <f>SUM(D65:G65)</f>
        <v>364.4</v>
      </c>
      <c r="K65" s="33"/>
    </row>
    <row r="66" spans="1:11" s="32" customFormat="1" ht="12.75">
      <c r="A66" s="36"/>
      <c r="B66" s="41"/>
      <c r="C66" s="41"/>
      <c r="D66" s="54"/>
      <c r="E66" s="54"/>
      <c r="F66" s="54"/>
      <c r="G66" s="54"/>
      <c r="H66" s="54"/>
      <c r="K66" s="33"/>
    </row>
    <row r="67" spans="1:11" s="32" customFormat="1" ht="12.75">
      <c r="A67" s="36"/>
      <c r="B67" s="41"/>
      <c r="C67" s="41"/>
      <c r="D67" s="54"/>
      <c r="E67" s="54"/>
      <c r="F67" s="54"/>
      <c r="G67" s="54"/>
      <c r="H67" s="54"/>
      <c r="K67" s="33"/>
    </row>
    <row r="68" spans="1:11" s="32" customFormat="1" ht="12.75">
      <c r="A68" s="33"/>
      <c r="B68" s="33" t="s">
        <v>342</v>
      </c>
      <c r="C68" s="33"/>
      <c r="D68" s="33"/>
      <c r="E68" s="33"/>
      <c r="F68" s="33"/>
      <c r="G68" s="33"/>
      <c r="H68" s="33"/>
      <c r="K68" s="33"/>
    </row>
    <row r="69" spans="2:11" s="32" customFormat="1" ht="12.75">
      <c r="B69" s="22" t="s">
        <v>212</v>
      </c>
      <c r="C69" s="33"/>
      <c r="D69" s="33"/>
      <c r="E69" s="33"/>
      <c r="F69" s="33"/>
      <c r="G69" s="33"/>
      <c r="H69" s="33"/>
      <c r="K69" s="33"/>
    </row>
    <row r="70" spans="1:11" s="32" customFormat="1" ht="12.75">
      <c r="A70" s="36" t="s">
        <v>38</v>
      </c>
      <c r="B70" s="32" t="s">
        <v>39</v>
      </c>
      <c r="D70" s="97" t="s">
        <v>15</v>
      </c>
      <c r="E70" s="97" t="s">
        <v>16</v>
      </c>
      <c r="F70" s="97" t="s">
        <v>17</v>
      </c>
      <c r="G70" s="72" t="s">
        <v>18</v>
      </c>
      <c r="H70" s="97" t="s">
        <v>7</v>
      </c>
      <c r="K70" s="33"/>
    </row>
    <row r="71" spans="1:11" s="32" customFormat="1" ht="12.75">
      <c r="A71" s="36"/>
      <c r="B71" s="31" t="s">
        <v>123</v>
      </c>
      <c r="C71" s="29" t="s">
        <v>26</v>
      </c>
      <c r="D71" s="53">
        <v>104.9</v>
      </c>
      <c r="E71" s="53">
        <v>104.3</v>
      </c>
      <c r="F71" s="53">
        <v>104</v>
      </c>
      <c r="G71" s="53">
        <v>102.4</v>
      </c>
      <c r="H71" s="53">
        <f>SUM(D71:G71)</f>
        <v>415.6</v>
      </c>
      <c r="I71" s="29">
        <v>31</v>
      </c>
      <c r="K71" s="33"/>
    </row>
    <row r="72" spans="1:11" s="32" customFormat="1" ht="12.75">
      <c r="A72" s="37">
        <v>2</v>
      </c>
      <c r="B72" s="29" t="s">
        <v>373</v>
      </c>
      <c r="C72" s="29" t="s">
        <v>11</v>
      </c>
      <c r="D72" s="37">
        <v>104.2</v>
      </c>
      <c r="E72" s="37">
        <v>101.9</v>
      </c>
      <c r="F72" s="37">
        <v>100.1</v>
      </c>
      <c r="G72" s="37">
        <v>101.9</v>
      </c>
      <c r="H72" s="53">
        <f>SUM(D72:G72)</f>
        <v>408.1</v>
      </c>
      <c r="I72" s="29"/>
      <c r="K72" s="33"/>
    </row>
    <row r="73" spans="1:11" s="32" customFormat="1" ht="12.75">
      <c r="A73" s="37">
        <v>3</v>
      </c>
      <c r="B73" s="31" t="s">
        <v>407</v>
      </c>
      <c r="C73" s="29" t="s">
        <v>406</v>
      </c>
      <c r="D73" s="37">
        <v>102.1</v>
      </c>
      <c r="E73" s="37">
        <v>102.9</v>
      </c>
      <c r="F73" s="37">
        <v>101.3</v>
      </c>
      <c r="G73" s="37">
        <v>101.7</v>
      </c>
      <c r="H73" s="53">
        <f>SUM(D73:G73)</f>
        <v>408</v>
      </c>
      <c r="I73" s="29"/>
      <c r="K73" s="33"/>
    </row>
    <row r="74" spans="1:11" s="32" customFormat="1" ht="12.75">
      <c r="A74" s="37">
        <v>4</v>
      </c>
      <c r="B74" s="29" t="s">
        <v>415</v>
      </c>
      <c r="C74" s="29" t="s">
        <v>11</v>
      </c>
      <c r="D74" s="37">
        <v>100.3</v>
      </c>
      <c r="E74" s="37">
        <v>94.3</v>
      </c>
      <c r="F74" s="37">
        <v>95.7</v>
      </c>
      <c r="G74" s="37">
        <v>97.9</v>
      </c>
      <c r="H74" s="53">
        <f>SUM(D74:G74)</f>
        <v>388.20000000000005</v>
      </c>
      <c r="I74" s="29"/>
      <c r="K74" s="33"/>
    </row>
    <row r="75" spans="1:11" s="32" customFormat="1" ht="12.75">
      <c r="A75" s="36"/>
      <c r="B75" s="41"/>
      <c r="C75" s="41"/>
      <c r="D75" s="54"/>
      <c r="E75" s="54"/>
      <c r="F75" s="54"/>
      <c r="G75" s="54"/>
      <c r="H75" s="54"/>
      <c r="K75" s="33"/>
    </row>
    <row r="76" spans="1:11" s="32" customFormat="1" ht="12.75">
      <c r="A76" s="36"/>
      <c r="B76" s="41"/>
      <c r="C76" s="41"/>
      <c r="D76" s="54"/>
      <c r="E76" s="54"/>
      <c r="F76" s="54"/>
      <c r="G76" s="54"/>
      <c r="H76" s="54"/>
      <c r="K76" s="33"/>
    </row>
    <row r="77" spans="1:11" s="32" customFormat="1" ht="12.75">
      <c r="A77" s="36"/>
      <c r="B77" s="41"/>
      <c r="C77" s="41"/>
      <c r="D77" s="36"/>
      <c r="E77" s="36"/>
      <c r="F77" s="36"/>
      <c r="G77" s="36"/>
      <c r="H77" s="103"/>
      <c r="K77" s="33"/>
    </row>
    <row r="78" spans="1:8" s="32" customFormat="1" ht="12.75">
      <c r="A78" s="33"/>
      <c r="B78" s="33" t="s">
        <v>455</v>
      </c>
      <c r="C78" s="33"/>
      <c r="D78" s="33"/>
      <c r="E78" s="33"/>
      <c r="F78" s="33"/>
      <c r="G78" s="33"/>
      <c r="H78" s="33"/>
    </row>
    <row r="79" spans="2:11" s="32" customFormat="1" ht="12.75">
      <c r="B79" s="22" t="s">
        <v>58</v>
      </c>
      <c r="C79" s="33"/>
      <c r="D79" s="33"/>
      <c r="E79" s="33"/>
      <c r="F79" s="33"/>
      <c r="G79" s="33"/>
      <c r="H79" s="33"/>
      <c r="K79" s="33"/>
    </row>
    <row r="80" spans="1:11" s="32" customFormat="1" ht="12.75">
      <c r="A80" s="36" t="s">
        <v>38</v>
      </c>
      <c r="B80" s="32" t="s">
        <v>39</v>
      </c>
      <c r="D80" s="97" t="s">
        <v>15</v>
      </c>
      <c r="E80" s="97" t="s">
        <v>16</v>
      </c>
      <c r="F80" s="97" t="s">
        <v>17</v>
      </c>
      <c r="G80" s="72" t="s">
        <v>18</v>
      </c>
      <c r="H80" s="97" t="s">
        <v>7</v>
      </c>
      <c r="K80" s="33"/>
    </row>
    <row r="81" spans="1:11" s="32" customFormat="1" ht="12.75">
      <c r="A81" s="139"/>
      <c r="B81" s="175" t="s">
        <v>205</v>
      </c>
      <c r="C81" s="31" t="s">
        <v>26</v>
      </c>
      <c r="D81" s="55">
        <v>105.3</v>
      </c>
      <c r="E81" s="55">
        <v>103.6</v>
      </c>
      <c r="F81" s="55">
        <v>105</v>
      </c>
      <c r="G81" s="98">
        <v>104.6</v>
      </c>
      <c r="H81" s="55">
        <f>SUM(D81:G81)</f>
        <v>418.5</v>
      </c>
      <c r="I81" s="29"/>
      <c r="K81" s="33"/>
    </row>
    <row r="82" spans="1:11" s="32" customFormat="1" ht="12.75">
      <c r="A82" s="127">
        <v>2</v>
      </c>
      <c r="B82" s="31" t="s">
        <v>159</v>
      </c>
      <c r="C82" s="31" t="s">
        <v>26</v>
      </c>
      <c r="D82" s="55">
        <v>102.4</v>
      </c>
      <c r="E82" s="55">
        <v>104</v>
      </c>
      <c r="F82" s="55">
        <v>105.6</v>
      </c>
      <c r="G82" s="55">
        <v>103.5</v>
      </c>
      <c r="H82" s="53">
        <f>SUM(D82:G82)</f>
        <v>415.5</v>
      </c>
      <c r="I82" s="29"/>
      <c r="K82" s="33"/>
    </row>
    <row r="83" spans="1:11" s="32" customFormat="1" ht="12.75">
      <c r="A83" s="37" t="s">
        <v>52</v>
      </c>
      <c r="B83" s="29" t="s">
        <v>63</v>
      </c>
      <c r="C83" s="29" t="s">
        <v>66</v>
      </c>
      <c r="D83" s="55">
        <v>100.7</v>
      </c>
      <c r="E83" s="55">
        <v>101.3</v>
      </c>
      <c r="F83" s="55">
        <v>101.5</v>
      </c>
      <c r="G83" s="55">
        <v>100.6</v>
      </c>
      <c r="H83" s="55">
        <f>SUM(D83:G83)</f>
        <v>404.1</v>
      </c>
      <c r="I83" s="29"/>
      <c r="K83" s="33"/>
    </row>
    <row r="84" spans="1:11" s="32" customFormat="1" ht="12.75">
      <c r="A84" s="37" t="s">
        <v>53</v>
      </c>
      <c r="B84" s="31" t="s">
        <v>59</v>
      </c>
      <c r="C84" s="31" t="s">
        <v>26</v>
      </c>
      <c r="D84" s="55">
        <v>101.8</v>
      </c>
      <c r="E84" s="55">
        <v>99.2</v>
      </c>
      <c r="F84" s="55">
        <v>102</v>
      </c>
      <c r="G84" s="55">
        <v>99.5</v>
      </c>
      <c r="H84" s="53">
        <f>SUM(D84:G84)</f>
        <v>402.5</v>
      </c>
      <c r="I84" s="29"/>
      <c r="K84" s="33"/>
    </row>
    <row r="85" spans="1:11" s="32" customFormat="1" ht="12.75">
      <c r="A85" s="37">
        <v>5</v>
      </c>
      <c r="B85" s="31" t="s">
        <v>374</v>
      </c>
      <c r="C85" s="29" t="s">
        <v>11</v>
      </c>
      <c r="D85" s="37">
        <v>94.9</v>
      </c>
      <c r="E85" s="37">
        <v>96.9</v>
      </c>
      <c r="F85" s="37">
        <v>96.8</v>
      </c>
      <c r="G85" s="37">
        <v>98.5</v>
      </c>
      <c r="H85" s="53">
        <f>SUM(D85:G85)</f>
        <v>387.1</v>
      </c>
      <c r="I85" s="29"/>
      <c r="K85" s="33"/>
    </row>
    <row r="86" spans="1:7" ht="12.75">
      <c r="A86" s="35"/>
      <c r="D86" s="32"/>
      <c r="E86" s="32"/>
      <c r="F86" s="32"/>
      <c r="G86" s="32"/>
    </row>
    <row r="87" spans="2:7" ht="12.75">
      <c r="B87" s="33" t="s">
        <v>342</v>
      </c>
      <c r="D87" s="123"/>
      <c r="E87" s="36"/>
      <c r="F87" s="36"/>
      <c r="G87" s="32"/>
    </row>
    <row r="88" spans="2:7" ht="12.75">
      <c r="B88" s="41" t="s">
        <v>277</v>
      </c>
      <c r="D88" s="123"/>
      <c r="E88" s="36"/>
      <c r="F88" s="36"/>
      <c r="G88" s="32"/>
    </row>
    <row r="89" spans="1:8" ht="12.75">
      <c r="A89" s="37" t="s">
        <v>38</v>
      </c>
      <c r="B89" s="29" t="s">
        <v>40</v>
      </c>
      <c r="C89" s="29"/>
      <c r="D89" s="37" t="s">
        <v>15</v>
      </c>
      <c r="E89" s="37" t="s">
        <v>16</v>
      </c>
      <c r="F89" s="36"/>
      <c r="G89" s="32"/>
      <c r="H89" s="32" t="s">
        <v>7</v>
      </c>
    </row>
    <row r="90" spans="1:8" ht="12.75">
      <c r="A90" s="37"/>
      <c r="B90" s="96" t="s">
        <v>186</v>
      </c>
      <c r="C90" s="29" t="s">
        <v>26</v>
      </c>
      <c r="D90" s="55">
        <v>94.2</v>
      </c>
      <c r="E90" s="55">
        <v>97.4</v>
      </c>
      <c r="F90" s="55">
        <v>100.2</v>
      </c>
      <c r="G90" s="55">
        <v>98.8</v>
      </c>
      <c r="H90" s="53">
        <f>G90+F90+E90+D90</f>
        <v>390.59999999999997</v>
      </c>
    </row>
    <row r="91" spans="1:8" ht="12.75">
      <c r="A91" s="37" t="s">
        <v>51</v>
      </c>
      <c r="B91" s="96" t="s">
        <v>275</v>
      </c>
      <c r="C91" s="29" t="s">
        <v>26</v>
      </c>
      <c r="D91" s="55">
        <v>84.3</v>
      </c>
      <c r="E91" s="55">
        <v>83.9</v>
      </c>
      <c r="F91" s="55">
        <v>74.3</v>
      </c>
      <c r="G91" s="55">
        <v>81.2</v>
      </c>
      <c r="H91" s="53">
        <f>G91+F91+E91+D91</f>
        <v>323.7</v>
      </c>
    </row>
    <row r="92" spans="1:8" ht="12.75">
      <c r="A92" s="37" t="s">
        <v>52</v>
      </c>
      <c r="B92" s="96" t="s">
        <v>276</v>
      </c>
      <c r="C92" s="29" t="s">
        <v>26</v>
      </c>
      <c r="D92" s="55"/>
      <c r="E92" s="55"/>
      <c r="F92" s="55"/>
      <c r="G92" s="55"/>
      <c r="H92" s="53">
        <f>G92+F92+E92+D92</f>
        <v>0</v>
      </c>
    </row>
  </sheetData>
  <sheetProtection/>
  <mergeCells count="4">
    <mergeCell ref="A1:K1"/>
    <mergeCell ref="B8:J8"/>
    <mergeCell ref="B14:K14"/>
    <mergeCell ref="B20:J20"/>
  </mergeCells>
  <printOptions/>
  <pageMargins left="0.7874015748031497" right="0.7874015748031497" top="0" bottom="0.62" header="0.36" footer="0.5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4.421875" style="33" customWidth="1"/>
    <col min="2" max="2" width="20.8515625" style="33" customWidth="1"/>
    <col min="3" max="3" width="16.28125" style="33" customWidth="1"/>
    <col min="4" max="10" width="11.421875" style="33" customWidth="1"/>
    <col min="11" max="11" width="3.8515625" style="33" customWidth="1"/>
    <col min="12" max="12" width="8.7109375" style="33" customWidth="1"/>
    <col min="13" max="13" width="2.57421875" style="33" bestFit="1" customWidth="1"/>
    <col min="14" max="14" width="16.28125" style="33" customWidth="1"/>
    <col min="15" max="15" width="16.28125" style="33" bestFit="1" customWidth="1"/>
    <col min="16" max="16" width="11.421875" style="33" customWidth="1"/>
    <col min="17" max="17" width="14.421875" style="33" bestFit="1" customWidth="1"/>
    <col min="18" max="18" width="11.421875" style="33" customWidth="1"/>
    <col min="19" max="19" width="16.7109375" style="33" bestFit="1" customWidth="1"/>
    <col min="20" max="16384" width="11.421875" style="33" customWidth="1"/>
  </cols>
  <sheetData>
    <row r="1" spans="1:11" ht="33" customHeight="1">
      <c r="A1" s="207" t="s">
        <v>378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1" ht="12.75">
      <c r="A2" s="36"/>
      <c r="B2" s="41"/>
      <c r="C2" s="32"/>
      <c r="D2" s="54"/>
      <c r="E2" s="54"/>
      <c r="F2" s="54"/>
      <c r="G2" s="54"/>
      <c r="H2" s="54"/>
      <c r="I2" s="54"/>
      <c r="J2" s="54"/>
      <c r="K2" s="36"/>
      <c r="L2" s="36"/>
      <c r="P2" s="142"/>
      <c r="R2" s="142"/>
      <c r="T2" s="142"/>
      <c r="U2" s="142"/>
    </row>
    <row r="3" spans="2:21" ht="12.75">
      <c r="B3" s="33" t="s">
        <v>439</v>
      </c>
      <c r="K3" s="35"/>
      <c r="L3" s="36"/>
      <c r="P3" s="142"/>
      <c r="R3" s="142"/>
      <c r="T3" s="142"/>
      <c r="U3" s="142"/>
    </row>
    <row r="4" spans="1:21" ht="13.5" thickBot="1">
      <c r="A4" s="32"/>
      <c r="B4" s="43" t="s">
        <v>34</v>
      </c>
      <c r="K4" s="35"/>
      <c r="L4" s="36"/>
      <c r="P4" s="142"/>
      <c r="R4" s="142"/>
      <c r="T4" s="142"/>
      <c r="U4" s="142"/>
    </row>
    <row r="5" spans="1:21" ht="13.5" customHeight="1">
      <c r="A5" s="75" t="s">
        <v>38</v>
      </c>
      <c r="B5" s="32" t="s">
        <v>39</v>
      </c>
      <c r="C5" s="47"/>
      <c r="D5" s="97" t="s">
        <v>154</v>
      </c>
      <c r="E5" s="97" t="s">
        <v>207</v>
      </c>
      <c r="F5" s="97"/>
      <c r="G5" s="97"/>
      <c r="H5" s="97"/>
      <c r="I5" s="97"/>
      <c r="J5" s="97" t="s">
        <v>7</v>
      </c>
      <c r="K5" s="97" t="s">
        <v>56</v>
      </c>
      <c r="L5" s="36"/>
      <c r="P5" s="142"/>
      <c r="R5" s="142"/>
      <c r="T5" s="142"/>
      <c r="U5" s="142"/>
    </row>
    <row r="6" spans="1:21" ht="13.5" customHeight="1">
      <c r="A6" s="36"/>
      <c r="B6" s="31" t="s">
        <v>280</v>
      </c>
      <c r="C6" s="29" t="s">
        <v>26</v>
      </c>
      <c r="D6" s="37">
        <v>292</v>
      </c>
      <c r="E6" s="37">
        <v>262</v>
      </c>
      <c r="F6" s="37"/>
      <c r="G6" s="37"/>
      <c r="H6" s="37"/>
      <c r="I6" s="37"/>
      <c r="J6" s="37">
        <f>F6+E6+D6</f>
        <v>554</v>
      </c>
      <c r="K6" s="37"/>
      <c r="L6" s="36"/>
      <c r="P6" s="142"/>
      <c r="R6" s="142"/>
      <c r="T6" s="142"/>
      <c r="U6" s="142"/>
    </row>
    <row r="7" spans="1:21" ht="13.5" customHeight="1">
      <c r="A7" s="36"/>
      <c r="B7" s="198" t="s">
        <v>462</v>
      </c>
      <c r="C7" s="198"/>
      <c r="D7" s="198"/>
      <c r="E7" s="198"/>
      <c r="F7" s="198"/>
      <c r="G7" s="198"/>
      <c r="H7" s="198"/>
      <c r="I7" s="198"/>
      <c r="J7" s="198"/>
      <c r="K7" s="36"/>
      <c r="L7" s="36"/>
      <c r="P7" s="142"/>
      <c r="R7" s="142"/>
      <c r="T7" s="142"/>
      <c r="U7" s="142"/>
    </row>
    <row r="8" spans="1:21" ht="13.5" customHeight="1">
      <c r="A8" s="36"/>
      <c r="B8" s="41"/>
      <c r="C8" s="32"/>
      <c r="D8" s="36"/>
      <c r="E8" s="36"/>
      <c r="F8" s="36"/>
      <c r="G8" s="36"/>
      <c r="H8" s="36"/>
      <c r="I8" s="36"/>
      <c r="J8" s="36"/>
      <c r="K8" s="36"/>
      <c r="L8" s="36"/>
      <c r="P8" s="142"/>
      <c r="R8" s="142"/>
      <c r="T8" s="142"/>
      <c r="U8" s="142"/>
    </row>
    <row r="9" spans="1:21" ht="13.5" customHeight="1">
      <c r="A9" s="36"/>
      <c r="B9" s="33" t="s">
        <v>343</v>
      </c>
      <c r="C9" s="32"/>
      <c r="D9" s="36"/>
      <c r="E9" s="36"/>
      <c r="F9" s="36"/>
      <c r="G9" s="36"/>
      <c r="H9" s="36"/>
      <c r="I9" s="36"/>
      <c r="J9" s="36"/>
      <c r="K9" s="36"/>
      <c r="L9" s="36"/>
      <c r="P9" s="142"/>
      <c r="R9" s="142"/>
      <c r="T9" s="142"/>
      <c r="U9" s="142"/>
    </row>
    <row r="10" spans="1:21" ht="13.5" customHeight="1" thickBot="1">
      <c r="A10" s="36"/>
      <c r="B10" s="43" t="s">
        <v>34</v>
      </c>
      <c r="C10" s="32"/>
      <c r="D10" s="36"/>
      <c r="E10" s="36"/>
      <c r="F10" s="36"/>
      <c r="G10" s="36"/>
      <c r="H10" s="36"/>
      <c r="I10" s="36"/>
      <c r="J10" s="36"/>
      <c r="K10" s="36"/>
      <c r="L10" s="36"/>
      <c r="P10" s="142"/>
      <c r="R10" s="142"/>
      <c r="T10" s="142"/>
      <c r="U10" s="142"/>
    </row>
    <row r="11" spans="1:21" ht="13.5" customHeight="1">
      <c r="A11" s="75" t="s">
        <v>38</v>
      </c>
      <c r="B11" s="32" t="s">
        <v>39</v>
      </c>
      <c r="C11" s="47"/>
      <c r="D11" s="97" t="s">
        <v>450</v>
      </c>
      <c r="E11" s="97" t="s">
        <v>154</v>
      </c>
      <c r="F11" s="97" t="s">
        <v>207</v>
      </c>
      <c r="G11" s="97"/>
      <c r="H11" s="97"/>
      <c r="I11" s="97"/>
      <c r="J11" s="97" t="s">
        <v>7</v>
      </c>
      <c r="K11" s="97" t="s">
        <v>56</v>
      </c>
      <c r="L11" s="36"/>
      <c r="P11" s="142"/>
      <c r="R11" s="142"/>
      <c r="T11" s="142"/>
      <c r="U11" s="142"/>
    </row>
    <row r="12" spans="1:21" ht="13.5" customHeight="1">
      <c r="A12" s="36"/>
      <c r="B12" s="31" t="s">
        <v>252</v>
      </c>
      <c r="C12" s="29" t="s">
        <v>26</v>
      </c>
      <c r="D12" s="37">
        <v>164</v>
      </c>
      <c r="E12" s="37">
        <v>180</v>
      </c>
      <c r="F12" s="37">
        <v>152</v>
      </c>
      <c r="G12" s="37"/>
      <c r="H12" s="37"/>
      <c r="I12" s="37"/>
      <c r="J12" s="37">
        <f>F12+E12+D12</f>
        <v>496</v>
      </c>
      <c r="K12" s="37"/>
      <c r="L12" s="36"/>
      <c r="P12" s="142"/>
      <c r="R12" s="142"/>
      <c r="T12" s="142"/>
      <c r="U12" s="142"/>
    </row>
    <row r="13" spans="1:21" ht="13.5" customHeight="1">
      <c r="A13" s="36"/>
      <c r="B13" s="198" t="s">
        <v>462</v>
      </c>
      <c r="C13" s="198"/>
      <c r="D13" s="198"/>
      <c r="E13" s="198"/>
      <c r="F13" s="198"/>
      <c r="G13" s="198"/>
      <c r="H13" s="198"/>
      <c r="I13" s="198"/>
      <c r="J13" s="198"/>
      <c r="K13" s="36"/>
      <c r="L13" s="36"/>
      <c r="P13" s="142"/>
      <c r="R13" s="142"/>
      <c r="T13" s="142"/>
      <c r="U13" s="142"/>
    </row>
    <row r="14" spans="1:21" ht="13.5" customHeight="1">
      <c r="A14" s="36"/>
      <c r="B14" s="32"/>
      <c r="C14" s="32"/>
      <c r="D14" s="36"/>
      <c r="E14" s="36"/>
      <c r="F14" s="36"/>
      <c r="G14" s="36"/>
      <c r="H14" s="36"/>
      <c r="I14" s="36"/>
      <c r="J14" s="36"/>
      <c r="K14" s="36"/>
      <c r="L14" s="36"/>
      <c r="P14" s="142"/>
      <c r="R14" s="142"/>
      <c r="T14" s="142"/>
      <c r="U14" s="142"/>
    </row>
    <row r="15" spans="2:21" ht="13.5" customHeight="1">
      <c r="B15" s="33" t="s">
        <v>344</v>
      </c>
      <c r="K15" s="35"/>
      <c r="L15" s="36"/>
      <c r="P15" s="142"/>
      <c r="R15" s="142"/>
      <c r="T15" s="142"/>
      <c r="U15" s="142"/>
    </row>
    <row r="16" spans="1:21" ht="13.5" customHeight="1" thickBot="1">
      <c r="A16" s="32"/>
      <c r="B16" s="43" t="s">
        <v>93</v>
      </c>
      <c r="K16" s="35"/>
      <c r="L16" s="36"/>
      <c r="P16" s="142"/>
      <c r="R16" s="142"/>
      <c r="T16" s="142"/>
      <c r="U16" s="142"/>
    </row>
    <row r="17" spans="1:21" ht="13.5" customHeight="1">
      <c r="A17" s="75" t="s">
        <v>75</v>
      </c>
      <c r="B17" s="32" t="s">
        <v>40</v>
      </c>
      <c r="C17" s="143"/>
      <c r="D17" s="37" t="s">
        <v>15</v>
      </c>
      <c r="E17" s="37" t="s">
        <v>16</v>
      </c>
      <c r="F17" s="37" t="s">
        <v>17</v>
      </c>
      <c r="G17" s="37" t="s">
        <v>18</v>
      </c>
      <c r="H17" s="37" t="s">
        <v>19</v>
      </c>
      <c r="I17" s="37" t="s">
        <v>20</v>
      </c>
      <c r="J17" s="37" t="s">
        <v>7</v>
      </c>
      <c r="K17" s="37" t="s">
        <v>56</v>
      </c>
      <c r="L17" s="36"/>
      <c r="P17" s="142"/>
      <c r="R17" s="142"/>
      <c r="T17" s="142"/>
      <c r="U17" s="142"/>
    </row>
    <row r="18" spans="1:21" ht="13.5" customHeight="1">
      <c r="A18" s="144"/>
      <c r="B18" s="31" t="s">
        <v>78</v>
      </c>
      <c r="C18" s="29" t="s">
        <v>26</v>
      </c>
      <c r="D18" s="53">
        <v>100.6</v>
      </c>
      <c r="E18" s="53">
        <v>98.9</v>
      </c>
      <c r="F18" s="53">
        <v>102.5</v>
      </c>
      <c r="G18" s="53">
        <v>99.9</v>
      </c>
      <c r="H18" s="53">
        <v>101.9</v>
      </c>
      <c r="I18" s="53">
        <v>104</v>
      </c>
      <c r="J18" s="53">
        <f>SUM(D18:I18)</f>
        <v>607.8</v>
      </c>
      <c r="K18" s="97"/>
      <c r="L18" s="36"/>
      <c r="P18" s="142"/>
      <c r="R18" s="142"/>
      <c r="T18" s="142"/>
      <c r="U18" s="142"/>
    </row>
    <row r="19" spans="1:21" ht="13.5" customHeight="1">
      <c r="A19" s="36"/>
      <c r="B19" s="198" t="s">
        <v>462</v>
      </c>
      <c r="C19" s="198"/>
      <c r="D19" s="198"/>
      <c r="E19" s="198"/>
      <c r="F19" s="198"/>
      <c r="G19" s="198"/>
      <c r="H19" s="198"/>
      <c r="I19" s="198"/>
      <c r="J19" s="198"/>
      <c r="K19" s="36"/>
      <c r="L19" s="36"/>
      <c r="P19" s="142"/>
      <c r="R19" s="142"/>
      <c r="T19" s="142"/>
      <c r="U19" s="142"/>
    </row>
    <row r="20" spans="1:21" ht="13.5" customHeight="1">
      <c r="A20" s="36"/>
      <c r="B20" s="41"/>
      <c r="C20" s="32"/>
      <c r="D20" s="54"/>
      <c r="E20" s="54"/>
      <c r="F20" s="54"/>
      <c r="G20" s="54"/>
      <c r="H20" s="54"/>
      <c r="I20" s="54"/>
      <c r="J20" s="54"/>
      <c r="K20" s="36"/>
      <c r="L20" s="36"/>
      <c r="P20" s="142"/>
      <c r="R20" s="142"/>
      <c r="T20" s="142"/>
      <c r="U20" s="142"/>
    </row>
    <row r="21" spans="2:21" ht="13.5" customHeight="1">
      <c r="B21" s="33" t="s">
        <v>343</v>
      </c>
      <c r="K21" s="35"/>
      <c r="L21" s="36"/>
      <c r="P21" s="142"/>
      <c r="R21" s="142"/>
      <c r="T21" s="142"/>
      <c r="U21" s="142"/>
    </row>
    <row r="22" spans="1:21" ht="13.5" customHeight="1" thickBot="1">
      <c r="A22" s="32"/>
      <c r="B22" s="43" t="s">
        <v>93</v>
      </c>
      <c r="K22" s="35"/>
      <c r="L22" s="36"/>
      <c r="P22" s="142"/>
      <c r="R22" s="142"/>
      <c r="T22" s="142"/>
      <c r="U22" s="142"/>
    </row>
    <row r="23" spans="1:21" ht="13.5" customHeight="1">
      <c r="A23" s="75" t="s">
        <v>75</v>
      </c>
      <c r="B23" s="32" t="s">
        <v>40</v>
      </c>
      <c r="C23" s="47"/>
      <c r="D23" s="97" t="s">
        <v>207</v>
      </c>
      <c r="E23" s="97" t="s">
        <v>154</v>
      </c>
      <c r="F23" s="97" t="s">
        <v>208</v>
      </c>
      <c r="G23" s="97"/>
      <c r="H23" s="97"/>
      <c r="I23" s="97"/>
      <c r="J23" s="97" t="s">
        <v>7</v>
      </c>
      <c r="K23" s="97" t="s">
        <v>56</v>
      </c>
      <c r="L23" s="36"/>
      <c r="P23" s="142"/>
      <c r="R23" s="142"/>
      <c r="T23" s="142"/>
      <c r="U23" s="142"/>
    </row>
    <row r="24" spans="1:21" ht="13.5" customHeight="1">
      <c r="A24" s="169"/>
      <c r="B24" s="34" t="s">
        <v>78</v>
      </c>
      <c r="C24" s="29" t="s">
        <v>26</v>
      </c>
      <c r="D24" s="53">
        <v>184</v>
      </c>
      <c r="E24" s="53">
        <v>192</v>
      </c>
      <c r="F24" s="53">
        <v>152</v>
      </c>
      <c r="G24" s="53"/>
      <c r="H24" s="53"/>
      <c r="I24" s="53"/>
      <c r="J24" s="53">
        <f>SUM(D24:I24)</f>
        <v>528</v>
      </c>
      <c r="K24" s="37"/>
      <c r="L24" s="36"/>
      <c r="P24" s="142"/>
      <c r="R24" s="142"/>
      <c r="T24" s="142"/>
      <c r="U24" s="142"/>
    </row>
    <row r="25" spans="1:21" ht="13.5" customHeight="1">
      <c r="A25" s="36"/>
      <c r="B25" s="198" t="s">
        <v>462</v>
      </c>
      <c r="C25" s="198"/>
      <c r="D25" s="198"/>
      <c r="E25" s="198"/>
      <c r="F25" s="198"/>
      <c r="G25" s="198"/>
      <c r="H25" s="198"/>
      <c r="I25" s="198"/>
      <c r="J25" s="198"/>
      <c r="K25" s="36"/>
      <c r="L25" s="36"/>
      <c r="P25" s="142"/>
      <c r="R25" s="142"/>
      <c r="T25" s="142"/>
      <c r="U25" s="142"/>
    </row>
    <row r="26" spans="1:21" ht="13.5" customHeight="1">
      <c r="A26" s="36"/>
      <c r="B26" s="93"/>
      <c r="C26" s="93"/>
      <c r="D26" s="93"/>
      <c r="E26" s="93"/>
      <c r="F26" s="93"/>
      <c r="G26" s="93"/>
      <c r="H26" s="93"/>
      <c r="I26" s="93"/>
      <c r="J26" s="93"/>
      <c r="K26" s="36"/>
      <c r="L26" s="36"/>
      <c r="P26" s="142"/>
      <c r="R26" s="142"/>
      <c r="T26" s="142"/>
      <c r="U26" s="142"/>
    </row>
    <row r="27" spans="2:21" ht="13.5" customHeight="1">
      <c r="B27" s="33" t="s">
        <v>344</v>
      </c>
      <c r="K27" s="35"/>
      <c r="L27" s="36"/>
      <c r="P27" s="142"/>
      <c r="R27" s="142"/>
      <c r="T27" s="142"/>
      <c r="U27" s="142"/>
    </row>
    <row r="28" spans="1:21" ht="13.5" customHeight="1" thickBot="1">
      <c r="A28" s="32"/>
      <c r="B28" s="43" t="s">
        <v>492</v>
      </c>
      <c r="K28" s="35"/>
      <c r="L28" s="36"/>
      <c r="P28" s="142"/>
      <c r="R28" s="142"/>
      <c r="T28" s="142"/>
      <c r="U28" s="142"/>
    </row>
    <row r="29" spans="1:21" ht="13.5" customHeight="1">
      <c r="A29" s="75" t="s">
        <v>75</v>
      </c>
      <c r="B29" s="32" t="s">
        <v>40</v>
      </c>
      <c r="C29" s="143"/>
      <c r="D29" s="37" t="s">
        <v>15</v>
      </c>
      <c r="E29" s="37" t="s">
        <v>16</v>
      </c>
      <c r="F29" s="37" t="s">
        <v>17</v>
      </c>
      <c r="G29" s="37" t="s">
        <v>18</v>
      </c>
      <c r="H29" s="37" t="s">
        <v>19</v>
      </c>
      <c r="I29" s="37" t="s">
        <v>20</v>
      </c>
      <c r="J29" s="37" t="s">
        <v>7</v>
      </c>
      <c r="K29" s="37" t="s">
        <v>56</v>
      </c>
      <c r="L29" s="36"/>
      <c r="P29" s="142"/>
      <c r="R29" s="142"/>
      <c r="T29" s="142"/>
      <c r="U29" s="142"/>
    </row>
    <row r="30" spans="1:21" ht="13.5" customHeight="1">
      <c r="A30" s="144"/>
      <c r="B30" s="31" t="s">
        <v>424</v>
      </c>
      <c r="C30" s="29" t="s">
        <v>26</v>
      </c>
      <c r="D30" s="53">
        <v>99.5</v>
      </c>
      <c r="E30" s="53">
        <v>99</v>
      </c>
      <c r="F30" s="53">
        <v>98.2</v>
      </c>
      <c r="G30" s="53">
        <v>101.4</v>
      </c>
      <c r="H30" s="53">
        <v>99.2</v>
      </c>
      <c r="I30" s="53">
        <v>100.8</v>
      </c>
      <c r="J30" s="53">
        <f>SUM(D30:I30)</f>
        <v>598.1</v>
      </c>
      <c r="K30" s="97"/>
      <c r="L30" s="36"/>
      <c r="P30" s="142"/>
      <c r="R30" s="142"/>
      <c r="T30" s="142"/>
      <c r="U30" s="142"/>
    </row>
    <row r="31" spans="1:21" ht="13.5" customHeight="1">
      <c r="A31" s="36"/>
      <c r="B31" s="93"/>
      <c r="C31" s="93"/>
      <c r="D31" s="93"/>
      <c r="E31" s="93"/>
      <c r="F31" s="93"/>
      <c r="G31" s="93"/>
      <c r="H31" s="93"/>
      <c r="I31" s="93"/>
      <c r="J31" s="93"/>
      <c r="K31" s="36"/>
      <c r="L31" s="36"/>
      <c r="P31" s="142"/>
      <c r="R31" s="142"/>
      <c r="T31" s="142"/>
      <c r="U31" s="142"/>
    </row>
    <row r="32" spans="1:21" ht="13.5" customHeight="1">
      <c r="A32" s="36"/>
      <c r="B32" s="41"/>
      <c r="C32" s="32"/>
      <c r="D32" s="54"/>
      <c r="E32" s="54"/>
      <c r="F32" s="54"/>
      <c r="G32" s="54"/>
      <c r="H32" s="54"/>
      <c r="I32" s="54"/>
      <c r="J32" s="54"/>
      <c r="K32" s="36"/>
      <c r="L32" s="36"/>
      <c r="P32" s="142"/>
      <c r="R32" s="142"/>
      <c r="T32" s="142"/>
      <c r="U32" s="142"/>
    </row>
    <row r="33" spans="2:21" ht="12.75">
      <c r="B33" s="33" t="s">
        <v>344</v>
      </c>
      <c r="K33" s="35"/>
      <c r="L33" s="35"/>
      <c r="P33" s="142"/>
      <c r="R33" s="142"/>
      <c r="T33" s="142"/>
      <c r="U33" s="142"/>
    </row>
    <row r="34" spans="1:12" ht="13.5" thickBot="1">
      <c r="A34" s="32"/>
      <c r="B34" s="43" t="s">
        <v>9</v>
      </c>
      <c r="K34" s="35"/>
      <c r="L34" s="35"/>
    </row>
    <row r="35" spans="1:12" ht="12.75">
      <c r="A35" s="75" t="s">
        <v>75</v>
      </c>
      <c r="B35" s="32" t="s">
        <v>39</v>
      </c>
      <c r="C35" s="143"/>
      <c r="D35" s="37" t="s">
        <v>15</v>
      </c>
      <c r="E35" s="37" t="s">
        <v>16</v>
      </c>
      <c r="F35" s="37" t="s">
        <v>17</v>
      </c>
      <c r="G35" s="37" t="s">
        <v>18</v>
      </c>
      <c r="H35" s="37" t="s">
        <v>19</v>
      </c>
      <c r="I35" s="37" t="s">
        <v>20</v>
      </c>
      <c r="J35" s="37" t="s">
        <v>7</v>
      </c>
      <c r="K35" s="37" t="s">
        <v>56</v>
      </c>
      <c r="L35" s="36"/>
    </row>
    <row r="36" spans="1:12" ht="13.5" thickBot="1">
      <c r="A36" s="145"/>
      <c r="B36" s="31" t="s">
        <v>280</v>
      </c>
      <c r="C36" s="31" t="s">
        <v>26</v>
      </c>
      <c r="D36" s="55">
        <v>102</v>
      </c>
      <c r="E36" s="55">
        <v>100.6</v>
      </c>
      <c r="F36" s="55">
        <v>102.2</v>
      </c>
      <c r="G36" s="55">
        <v>100.3</v>
      </c>
      <c r="H36" s="55">
        <v>101.5</v>
      </c>
      <c r="I36" s="55">
        <v>102.1</v>
      </c>
      <c r="J36" s="55">
        <f>SUM(D36:I36)</f>
        <v>608.7</v>
      </c>
      <c r="K36" s="55"/>
      <c r="L36" s="36"/>
    </row>
    <row r="37" spans="1:12" ht="12.75">
      <c r="A37" s="37">
        <v>2</v>
      </c>
      <c r="B37" s="29" t="s">
        <v>193</v>
      </c>
      <c r="C37" s="29" t="s">
        <v>11</v>
      </c>
      <c r="D37" s="55">
        <v>95.4</v>
      </c>
      <c r="E37" s="55">
        <v>96.4</v>
      </c>
      <c r="F37" s="55">
        <v>101.8</v>
      </c>
      <c r="G37" s="55">
        <v>98.4</v>
      </c>
      <c r="H37" s="55">
        <v>98.8</v>
      </c>
      <c r="I37" s="55">
        <v>97.8</v>
      </c>
      <c r="J37" s="55">
        <f>SUM(D37:I37)</f>
        <v>588.6</v>
      </c>
      <c r="K37" s="55"/>
      <c r="L37" s="36"/>
    </row>
    <row r="38" spans="1:12" ht="12.75">
      <c r="A38" s="36">
        <v>3</v>
      </c>
      <c r="B38" s="31" t="s">
        <v>424</v>
      </c>
      <c r="C38" s="31" t="s">
        <v>26</v>
      </c>
      <c r="D38" s="55"/>
      <c r="E38" s="55"/>
      <c r="F38" s="55"/>
      <c r="G38" s="55"/>
      <c r="H38" s="55"/>
      <c r="I38" s="55"/>
      <c r="J38" s="55">
        <f>SUM(D38:I38)</f>
        <v>0</v>
      </c>
      <c r="K38" s="55"/>
      <c r="L38" s="20"/>
    </row>
    <row r="39" spans="1:12" ht="12.75">
      <c r="A39" s="36"/>
      <c r="B39" s="198" t="s">
        <v>462</v>
      </c>
      <c r="C39" s="198"/>
      <c r="D39" s="198"/>
      <c r="E39" s="198"/>
      <c r="F39" s="198"/>
      <c r="G39" s="198"/>
      <c r="H39" s="198"/>
      <c r="I39" s="198"/>
      <c r="J39" s="198"/>
      <c r="K39" s="103"/>
      <c r="L39" s="20"/>
    </row>
    <row r="40" spans="1:12" ht="12.75">
      <c r="A40" s="36"/>
      <c r="B40" s="41"/>
      <c r="C40" s="41"/>
      <c r="D40" s="103"/>
      <c r="E40" s="103"/>
      <c r="F40" s="103"/>
      <c r="G40" s="103"/>
      <c r="H40" s="103"/>
      <c r="I40" s="103"/>
      <c r="J40" s="103"/>
      <c r="K40" s="103"/>
      <c r="L40" s="20"/>
    </row>
    <row r="41" spans="2:12" ht="12.75">
      <c r="B41" s="33" t="s">
        <v>344</v>
      </c>
      <c r="K41" s="35"/>
      <c r="L41" s="20"/>
    </row>
    <row r="42" spans="1:12" ht="13.5" thickBot="1">
      <c r="A42" s="32"/>
      <c r="B42" s="43" t="s">
        <v>236</v>
      </c>
      <c r="K42" s="35"/>
      <c r="L42" s="20"/>
    </row>
    <row r="43" spans="1:12" ht="12.75">
      <c r="A43" s="75" t="s">
        <v>75</v>
      </c>
      <c r="B43" s="32" t="s">
        <v>39</v>
      </c>
      <c r="C43" s="47"/>
      <c r="D43" s="37" t="s">
        <v>15</v>
      </c>
      <c r="E43" s="37" t="s">
        <v>16</v>
      </c>
      <c r="F43" s="37" t="s">
        <v>17</v>
      </c>
      <c r="G43" s="37" t="s">
        <v>18</v>
      </c>
      <c r="H43" s="37" t="s">
        <v>19</v>
      </c>
      <c r="I43" s="37" t="s">
        <v>20</v>
      </c>
      <c r="J43" s="37" t="s">
        <v>7</v>
      </c>
      <c r="K43" s="37" t="s">
        <v>56</v>
      </c>
      <c r="L43" s="20"/>
    </row>
    <row r="44" spans="1:12" ht="12.75">
      <c r="A44" s="169"/>
      <c r="B44" s="34" t="s">
        <v>237</v>
      </c>
      <c r="C44" s="31" t="s">
        <v>26</v>
      </c>
      <c r="D44" s="146">
        <v>98</v>
      </c>
      <c r="E44" s="146">
        <v>96</v>
      </c>
      <c r="F44" s="146">
        <v>101</v>
      </c>
      <c r="G44" s="146">
        <v>101.2</v>
      </c>
      <c r="H44" s="146">
        <v>98.1</v>
      </c>
      <c r="I44" s="146">
        <v>99.7</v>
      </c>
      <c r="J44" s="146">
        <f>SUM(D44:I44)</f>
        <v>594</v>
      </c>
      <c r="K44" s="146"/>
      <c r="L44" s="20"/>
    </row>
    <row r="45" spans="1:12" ht="12.75">
      <c r="A45" s="37" t="s">
        <v>410</v>
      </c>
      <c r="B45" s="31" t="s">
        <v>194</v>
      </c>
      <c r="C45" s="31" t="s">
        <v>11</v>
      </c>
      <c r="D45" s="55">
        <v>97.6</v>
      </c>
      <c r="E45" s="55">
        <v>98.2</v>
      </c>
      <c r="F45" s="55">
        <v>93.5</v>
      </c>
      <c r="G45" s="55">
        <v>96.2</v>
      </c>
      <c r="H45" s="55">
        <v>95.6</v>
      </c>
      <c r="I45" s="55">
        <v>94.9</v>
      </c>
      <c r="J45" s="55">
        <f>SUM(D45:I45)</f>
        <v>576</v>
      </c>
      <c r="K45" s="55"/>
      <c r="L45" s="20"/>
    </row>
    <row r="46" spans="1:12" ht="12.75">
      <c r="A46" s="36"/>
      <c r="B46" s="198" t="s">
        <v>462</v>
      </c>
      <c r="C46" s="198"/>
      <c r="D46" s="198"/>
      <c r="E46" s="198"/>
      <c r="F46" s="198"/>
      <c r="G46" s="198"/>
      <c r="H46" s="198"/>
      <c r="I46" s="198"/>
      <c r="J46" s="198"/>
      <c r="K46" s="198"/>
      <c r="L46" s="20"/>
    </row>
    <row r="47" spans="1:12" ht="12.75">
      <c r="A47" s="36"/>
      <c r="B47" s="41"/>
      <c r="C47" s="41"/>
      <c r="D47" s="103"/>
      <c r="E47" s="103"/>
      <c r="F47" s="103"/>
      <c r="G47" s="103"/>
      <c r="H47" s="103"/>
      <c r="I47" s="103"/>
      <c r="J47" s="103"/>
      <c r="K47" s="103"/>
      <c r="L47" s="20"/>
    </row>
    <row r="48" spans="2:15" ht="12.75">
      <c r="B48" s="33" t="s">
        <v>379</v>
      </c>
      <c r="K48" s="35"/>
      <c r="L48" s="20"/>
      <c r="O48" s="6"/>
    </row>
    <row r="49" spans="1:12" ht="12.75">
      <c r="A49" s="32"/>
      <c r="B49" s="22" t="s">
        <v>212</v>
      </c>
      <c r="K49" s="35"/>
      <c r="L49" s="20"/>
    </row>
    <row r="50" spans="1:12" ht="12.75">
      <c r="A50" s="37">
        <v>1</v>
      </c>
      <c r="B50" s="31" t="s">
        <v>195</v>
      </c>
      <c r="C50" s="31" t="s">
        <v>11</v>
      </c>
      <c r="D50" s="55">
        <v>97</v>
      </c>
      <c r="E50" s="55">
        <v>100.7</v>
      </c>
      <c r="F50" s="55">
        <v>98.2</v>
      </c>
      <c r="G50" s="55">
        <v>99.1</v>
      </c>
      <c r="H50" s="55">
        <v>98.1</v>
      </c>
      <c r="I50" s="55">
        <v>101.9</v>
      </c>
      <c r="J50" s="55">
        <f>I50+H50+G50+F50+E50+D50</f>
        <v>595</v>
      </c>
      <c r="K50" s="37"/>
      <c r="L50" s="20"/>
    </row>
    <row r="51" spans="1:12" ht="12.75">
      <c r="A51" s="37">
        <v>2</v>
      </c>
      <c r="B51" s="31" t="s">
        <v>92</v>
      </c>
      <c r="C51" s="31" t="s">
        <v>11</v>
      </c>
      <c r="D51" s="55">
        <v>93.1</v>
      </c>
      <c r="E51" s="55">
        <v>97</v>
      </c>
      <c r="F51" s="55">
        <v>95.7</v>
      </c>
      <c r="G51" s="55">
        <v>97.2</v>
      </c>
      <c r="H51" s="55">
        <v>97.7</v>
      </c>
      <c r="I51" s="55">
        <v>97</v>
      </c>
      <c r="J51" s="55">
        <f>I51+H51+G51+F51+E51+D51</f>
        <v>577.6999999999999</v>
      </c>
      <c r="K51" s="55"/>
      <c r="L51" s="20"/>
    </row>
    <row r="52" spans="1:12" ht="12.75">
      <c r="A52" s="36"/>
      <c r="B52" s="198" t="s">
        <v>458</v>
      </c>
      <c r="C52" s="198"/>
      <c r="D52" s="198"/>
      <c r="E52" s="198"/>
      <c r="F52" s="198"/>
      <c r="G52" s="198"/>
      <c r="H52" s="198"/>
      <c r="I52" s="198"/>
      <c r="J52" s="198"/>
      <c r="K52" s="198"/>
      <c r="L52" s="20"/>
    </row>
    <row r="53" spans="1:12" ht="12.75">
      <c r="A53" s="3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20"/>
    </row>
    <row r="54" spans="2:12" ht="12.75">
      <c r="B54" s="33" t="s">
        <v>345</v>
      </c>
      <c r="K54" s="35"/>
      <c r="L54" s="20"/>
    </row>
    <row r="55" spans="1:12" ht="13.5" thickBot="1">
      <c r="A55" s="32"/>
      <c r="B55" s="43" t="s">
        <v>10</v>
      </c>
      <c r="K55" s="37" t="s">
        <v>56</v>
      </c>
      <c r="L55" s="20"/>
    </row>
    <row r="56" spans="1:12" ht="12.75">
      <c r="A56" s="75" t="s">
        <v>75</v>
      </c>
      <c r="B56" s="32" t="s">
        <v>39</v>
      </c>
      <c r="C56" s="143"/>
      <c r="D56" s="37" t="s">
        <v>15</v>
      </c>
      <c r="E56" s="37" t="s">
        <v>16</v>
      </c>
      <c r="F56" s="37" t="s">
        <v>17</v>
      </c>
      <c r="G56" s="37" t="s">
        <v>18</v>
      </c>
      <c r="H56" s="37"/>
      <c r="I56" s="37"/>
      <c r="J56" s="37" t="s">
        <v>7</v>
      </c>
      <c r="K56" s="146"/>
      <c r="L56" s="20"/>
    </row>
    <row r="57" spans="1:12" ht="12.75">
      <c r="A57" s="144"/>
      <c r="B57" s="29" t="s">
        <v>373</v>
      </c>
      <c r="C57" s="29" t="s">
        <v>11</v>
      </c>
      <c r="D57" s="146">
        <v>94</v>
      </c>
      <c r="E57" s="146">
        <v>96</v>
      </c>
      <c r="F57" s="146">
        <v>94</v>
      </c>
      <c r="G57" s="146">
        <v>95</v>
      </c>
      <c r="H57" s="146"/>
      <c r="I57" s="146"/>
      <c r="J57" s="120">
        <f>D57+E57+F57+G57</f>
        <v>379</v>
      </c>
      <c r="K57" s="55"/>
      <c r="L57" s="20"/>
    </row>
    <row r="58" spans="1:12" ht="12.75">
      <c r="A58" s="37" t="s">
        <v>51</v>
      </c>
      <c r="B58" s="128" t="s">
        <v>151</v>
      </c>
      <c r="C58" s="31" t="s">
        <v>26</v>
      </c>
      <c r="D58" s="55">
        <v>95</v>
      </c>
      <c r="E58" s="55">
        <v>93</v>
      </c>
      <c r="F58" s="55">
        <v>93</v>
      </c>
      <c r="G58" s="55">
        <v>96</v>
      </c>
      <c r="H58" s="55"/>
      <c r="I58" s="55"/>
      <c r="J58" s="120">
        <f>D58+E58+F58+G58</f>
        <v>377</v>
      </c>
      <c r="K58" s="103"/>
      <c r="L58" s="20"/>
    </row>
    <row r="59" spans="1:12" ht="12.75">
      <c r="A59" s="36"/>
      <c r="B59" s="198" t="s">
        <v>462</v>
      </c>
      <c r="C59" s="198"/>
      <c r="D59" s="198"/>
      <c r="E59" s="198"/>
      <c r="F59" s="198"/>
      <c r="G59" s="198"/>
      <c r="H59" s="198"/>
      <c r="I59" s="198"/>
      <c r="J59" s="198"/>
      <c r="K59" s="103"/>
      <c r="L59" s="20"/>
    </row>
    <row r="60" spans="1:12" ht="12.75">
      <c r="A60" s="36"/>
      <c r="B60" s="41"/>
      <c r="C60" s="32"/>
      <c r="D60" s="103"/>
      <c r="E60" s="103"/>
      <c r="F60" s="103"/>
      <c r="G60" s="103"/>
      <c r="H60" s="103"/>
      <c r="I60" s="103"/>
      <c r="J60" s="103"/>
      <c r="K60" s="35"/>
      <c r="L60" s="20"/>
    </row>
    <row r="61" spans="2:12" ht="12.75">
      <c r="B61" s="33" t="s">
        <v>346</v>
      </c>
      <c r="K61" s="35"/>
      <c r="L61" s="20"/>
    </row>
    <row r="62" spans="1:12" ht="13.5" thickBot="1">
      <c r="A62" s="32"/>
      <c r="B62" s="43" t="s">
        <v>279</v>
      </c>
      <c r="K62" s="37" t="s">
        <v>56</v>
      </c>
      <c r="L62" s="20"/>
    </row>
    <row r="63" spans="1:12" ht="12.75">
      <c r="A63" s="75" t="s">
        <v>75</v>
      </c>
      <c r="B63" s="32" t="s">
        <v>39</v>
      </c>
      <c r="C63" s="143"/>
      <c r="D63" s="37" t="s">
        <v>15</v>
      </c>
      <c r="E63" s="37" t="s">
        <v>16</v>
      </c>
      <c r="F63" s="37" t="s">
        <v>17</v>
      </c>
      <c r="G63" s="37" t="s">
        <v>18</v>
      </c>
      <c r="H63" s="37"/>
      <c r="I63" s="37"/>
      <c r="J63" s="37" t="s">
        <v>7</v>
      </c>
      <c r="K63" s="37"/>
      <c r="L63" s="20"/>
    </row>
    <row r="64" spans="1:12" ht="12.75">
      <c r="A64" s="36"/>
      <c r="B64" s="147" t="s">
        <v>205</v>
      </c>
      <c r="C64" s="31" t="s">
        <v>26</v>
      </c>
      <c r="D64" s="148">
        <v>94</v>
      </c>
      <c r="E64" s="148">
        <v>95</v>
      </c>
      <c r="F64" s="148">
        <v>93</v>
      </c>
      <c r="G64" s="148">
        <v>98</v>
      </c>
      <c r="H64" s="148"/>
      <c r="I64" s="148"/>
      <c r="J64" s="148">
        <f aca="true" t="shared" si="0" ref="J64:J69">D64+E64+F64+G64</f>
        <v>380</v>
      </c>
      <c r="K64" s="37"/>
      <c r="L64" s="20"/>
    </row>
    <row r="65" spans="1:12" ht="12.75">
      <c r="A65" s="37">
        <v>2</v>
      </c>
      <c r="B65" s="131" t="s">
        <v>59</v>
      </c>
      <c r="C65" s="31" t="s">
        <v>26</v>
      </c>
      <c r="D65" s="120">
        <v>90</v>
      </c>
      <c r="E65" s="120">
        <v>93</v>
      </c>
      <c r="F65" s="120">
        <v>93</v>
      </c>
      <c r="G65" s="120">
        <v>100</v>
      </c>
      <c r="H65" s="120"/>
      <c r="I65" s="120"/>
      <c r="J65" s="148">
        <f t="shared" si="0"/>
        <v>376</v>
      </c>
      <c r="K65" s="37"/>
      <c r="L65" s="20"/>
    </row>
    <row r="66" spans="1:12" ht="12.75">
      <c r="A66" s="37">
        <v>3</v>
      </c>
      <c r="B66" s="128" t="s">
        <v>380</v>
      </c>
      <c r="C66" s="29" t="s">
        <v>11</v>
      </c>
      <c r="D66" s="120">
        <v>91</v>
      </c>
      <c r="E66" s="120">
        <v>95</v>
      </c>
      <c r="F66" s="120">
        <v>96</v>
      </c>
      <c r="G66" s="120">
        <v>90</v>
      </c>
      <c r="H66" s="120"/>
      <c r="I66" s="120"/>
      <c r="J66" s="120">
        <f t="shared" si="0"/>
        <v>372</v>
      </c>
      <c r="K66" s="37"/>
      <c r="L66" s="20"/>
    </row>
    <row r="67" spans="1:12" ht="12.75">
      <c r="A67" s="37">
        <v>4</v>
      </c>
      <c r="B67" s="128" t="s">
        <v>151</v>
      </c>
      <c r="C67" s="29" t="s">
        <v>26</v>
      </c>
      <c r="D67" s="120">
        <v>92</v>
      </c>
      <c r="E67" s="120">
        <v>92</v>
      </c>
      <c r="F67" s="120">
        <v>93</v>
      </c>
      <c r="G67" s="120">
        <v>94</v>
      </c>
      <c r="H67" s="120"/>
      <c r="I67" s="120"/>
      <c r="J67" s="120">
        <f t="shared" si="0"/>
        <v>371</v>
      </c>
      <c r="K67" s="37"/>
      <c r="L67" s="20"/>
    </row>
    <row r="68" spans="1:12" ht="12.75">
      <c r="A68" s="37">
        <v>5</v>
      </c>
      <c r="B68" s="31" t="s">
        <v>159</v>
      </c>
      <c r="C68" s="29" t="s">
        <v>26</v>
      </c>
      <c r="D68" s="120">
        <v>94</v>
      </c>
      <c r="E68" s="120">
        <v>96</v>
      </c>
      <c r="F68" s="120">
        <v>90</v>
      </c>
      <c r="G68" s="120">
        <v>89</v>
      </c>
      <c r="H68" s="120"/>
      <c r="I68" s="120"/>
      <c r="J68" s="120">
        <f t="shared" si="0"/>
        <v>369</v>
      </c>
      <c r="K68" s="37"/>
      <c r="L68" s="20"/>
    </row>
    <row r="69" spans="1:12" ht="12.75">
      <c r="A69" s="37">
        <v>6</v>
      </c>
      <c r="B69" s="31" t="s">
        <v>374</v>
      </c>
      <c r="C69" s="29" t="s">
        <v>11</v>
      </c>
      <c r="D69" s="120">
        <v>83</v>
      </c>
      <c r="E69" s="120">
        <v>77</v>
      </c>
      <c r="F69" s="120">
        <v>81</v>
      </c>
      <c r="G69" s="120">
        <v>93</v>
      </c>
      <c r="H69" s="120"/>
      <c r="I69" s="120"/>
      <c r="J69" s="120">
        <f t="shared" si="0"/>
        <v>334</v>
      </c>
      <c r="K69" s="37"/>
      <c r="L69" s="20"/>
    </row>
    <row r="70" spans="1:12" ht="12.75">
      <c r="A70" s="36"/>
      <c r="B70" s="208" t="s">
        <v>462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"/>
    </row>
    <row r="71" spans="1:12" ht="12.75">
      <c r="A71" s="3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20"/>
    </row>
    <row r="72" spans="2:12" ht="12.75">
      <c r="B72" s="33" t="s">
        <v>347</v>
      </c>
      <c r="K72" s="35"/>
      <c r="L72" s="20"/>
    </row>
    <row r="73" spans="1:12" ht="13.5" thickBot="1">
      <c r="A73" s="32"/>
      <c r="B73" s="43" t="s">
        <v>147</v>
      </c>
      <c r="K73" s="97" t="s">
        <v>56</v>
      </c>
      <c r="L73" s="20"/>
    </row>
    <row r="74" spans="1:12" ht="12.75">
      <c r="A74" s="75" t="s">
        <v>75</v>
      </c>
      <c r="B74" s="32" t="s">
        <v>39</v>
      </c>
      <c r="C74" s="47"/>
      <c r="D74" s="97" t="s">
        <v>15</v>
      </c>
      <c r="E74" s="97" t="s">
        <v>16</v>
      </c>
      <c r="F74" s="97" t="s">
        <v>17</v>
      </c>
      <c r="G74" s="97" t="s">
        <v>18</v>
      </c>
      <c r="H74" s="97"/>
      <c r="I74" s="97"/>
      <c r="J74" s="97" t="s">
        <v>7</v>
      </c>
      <c r="K74" s="37"/>
      <c r="L74" s="20"/>
    </row>
    <row r="75" spans="1:12" ht="12.75">
      <c r="A75" s="36"/>
      <c r="B75" s="42" t="s">
        <v>158</v>
      </c>
      <c r="C75" s="48" t="s">
        <v>62</v>
      </c>
      <c r="D75" s="148">
        <v>92</v>
      </c>
      <c r="E75" s="148">
        <v>94</v>
      </c>
      <c r="F75" s="148">
        <v>94</v>
      </c>
      <c r="G75" s="148">
        <v>96</v>
      </c>
      <c r="H75" s="148"/>
      <c r="I75" s="148"/>
      <c r="J75" s="148">
        <f>D75+E75+F75+G75</f>
        <v>376</v>
      </c>
      <c r="K75" s="37">
        <v>7</v>
      </c>
      <c r="L75" s="20"/>
    </row>
    <row r="76" spans="1:12" ht="12.75">
      <c r="A76" s="97" t="s">
        <v>51</v>
      </c>
      <c r="B76" s="42" t="s">
        <v>372</v>
      </c>
      <c r="C76" s="48" t="s">
        <v>11</v>
      </c>
      <c r="D76" s="148">
        <v>88</v>
      </c>
      <c r="E76" s="148">
        <v>89</v>
      </c>
      <c r="F76" s="148">
        <v>90</v>
      </c>
      <c r="G76" s="148">
        <v>86</v>
      </c>
      <c r="H76" s="148"/>
      <c r="I76" s="148"/>
      <c r="J76" s="148">
        <f>D76+E76+F76+G76</f>
        <v>353</v>
      </c>
      <c r="K76" s="37">
        <v>6</v>
      </c>
      <c r="L76" s="20"/>
    </row>
    <row r="77" spans="1:12" ht="12.75">
      <c r="A77" s="37">
        <v>3</v>
      </c>
      <c r="B77" s="31" t="s">
        <v>237</v>
      </c>
      <c r="C77" s="29" t="s">
        <v>26</v>
      </c>
      <c r="D77" s="120">
        <v>92</v>
      </c>
      <c r="E77" s="120">
        <v>97</v>
      </c>
      <c r="F77" s="120">
        <v>95</v>
      </c>
      <c r="G77" s="120">
        <v>97</v>
      </c>
      <c r="H77" s="120"/>
      <c r="I77" s="120"/>
      <c r="J77" s="120">
        <f>D77+E77+F77+G77</f>
        <v>381</v>
      </c>
      <c r="K77" s="37"/>
      <c r="L77" s="20"/>
    </row>
    <row r="78" spans="1:12" ht="12.75">
      <c r="A78" s="36"/>
      <c r="B78" s="198" t="s">
        <v>462</v>
      </c>
      <c r="C78" s="198"/>
      <c r="D78" s="198"/>
      <c r="E78" s="198"/>
      <c r="F78" s="198"/>
      <c r="G78" s="198"/>
      <c r="H78" s="198"/>
      <c r="I78" s="198"/>
      <c r="J78" s="198"/>
      <c r="K78" s="198"/>
      <c r="L78" s="20"/>
    </row>
    <row r="79" spans="1:12" ht="12.75">
      <c r="A79" s="36"/>
      <c r="B79" s="41"/>
      <c r="C79" s="41"/>
      <c r="D79" s="20"/>
      <c r="E79" s="20"/>
      <c r="F79" s="20"/>
      <c r="G79" s="20"/>
      <c r="H79" s="20"/>
      <c r="I79" s="20"/>
      <c r="J79" s="20"/>
      <c r="L79" s="36"/>
    </row>
    <row r="80" spans="2:12" ht="12.75">
      <c r="B80" s="33" t="s">
        <v>348</v>
      </c>
      <c r="L80" s="35"/>
    </row>
    <row r="81" spans="2:12" ht="13.5" thickBot="1">
      <c r="B81" s="43" t="s">
        <v>58</v>
      </c>
      <c r="K81" s="37" t="s">
        <v>56</v>
      </c>
      <c r="L81" s="35"/>
    </row>
    <row r="82" spans="1:12" ht="12.75">
      <c r="A82" s="75" t="s">
        <v>75</v>
      </c>
      <c r="B82" s="32" t="s">
        <v>39</v>
      </c>
      <c r="C82" s="143"/>
      <c r="D82" s="37" t="s">
        <v>15</v>
      </c>
      <c r="E82" s="37" t="s">
        <v>16</v>
      </c>
      <c r="F82" s="37" t="s">
        <v>17</v>
      </c>
      <c r="G82" s="37" t="s">
        <v>18</v>
      </c>
      <c r="H82" s="37"/>
      <c r="I82" s="37"/>
      <c r="J82" s="37" t="s">
        <v>7</v>
      </c>
      <c r="K82" s="37" t="s">
        <v>56</v>
      </c>
      <c r="L82" s="36"/>
    </row>
    <row r="83" spans="1:12" ht="13.5" thickBot="1">
      <c r="A83" s="145"/>
      <c r="B83" s="175" t="s">
        <v>205</v>
      </c>
      <c r="C83" s="29" t="s">
        <v>26</v>
      </c>
      <c r="D83" s="120">
        <v>98</v>
      </c>
      <c r="E83" s="120">
        <v>99</v>
      </c>
      <c r="F83" s="120">
        <v>99</v>
      </c>
      <c r="G83" s="120">
        <v>97</v>
      </c>
      <c r="H83" s="55"/>
      <c r="I83" s="55"/>
      <c r="J83" s="120">
        <f aca="true" t="shared" si="1" ref="J83:J95">D83+E83+F83+G83</f>
        <v>393</v>
      </c>
      <c r="K83" s="170">
        <v>22</v>
      </c>
      <c r="L83" s="36"/>
    </row>
    <row r="84" spans="1:12" ht="12.75">
      <c r="A84" s="37" t="s">
        <v>51</v>
      </c>
      <c r="B84" s="31" t="s">
        <v>59</v>
      </c>
      <c r="C84" s="29" t="s">
        <v>26</v>
      </c>
      <c r="D84" s="120">
        <v>95</v>
      </c>
      <c r="E84" s="120">
        <v>95</v>
      </c>
      <c r="F84" s="120">
        <v>97</v>
      </c>
      <c r="G84" s="120">
        <v>94</v>
      </c>
      <c r="H84" s="55"/>
      <c r="I84" s="55"/>
      <c r="J84" s="120">
        <f t="shared" si="1"/>
        <v>381</v>
      </c>
      <c r="K84" s="170">
        <v>12</v>
      </c>
      <c r="L84" s="36"/>
    </row>
    <row r="85" spans="1:12" ht="12.75">
      <c r="A85" s="37" t="s">
        <v>52</v>
      </c>
      <c r="B85" s="31" t="s">
        <v>374</v>
      </c>
      <c r="C85" s="31" t="s">
        <v>11</v>
      </c>
      <c r="D85" s="37">
        <v>91</v>
      </c>
      <c r="E85" s="37">
        <v>96</v>
      </c>
      <c r="F85" s="37">
        <v>99</v>
      </c>
      <c r="G85" s="37">
        <v>94</v>
      </c>
      <c r="H85" s="37"/>
      <c r="I85" s="37"/>
      <c r="J85" s="120">
        <f t="shared" si="1"/>
        <v>380</v>
      </c>
      <c r="K85" s="170">
        <v>8</v>
      </c>
      <c r="L85" s="36"/>
    </row>
    <row r="86" spans="1:12" ht="15" customHeight="1">
      <c r="A86" s="37" t="s">
        <v>53</v>
      </c>
      <c r="B86" s="31" t="s">
        <v>61</v>
      </c>
      <c r="C86" s="31" t="s">
        <v>62</v>
      </c>
      <c r="D86" s="37">
        <v>94</v>
      </c>
      <c r="E86" s="37">
        <v>91</v>
      </c>
      <c r="F86" s="37">
        <v>94</v>
      </c>
      <c r="G86" s="37">
        <v>96</v>
      </c>
      <c r="H86" s="37"/>
      <c r="I86" s="37"/>
      <c r="J86" s="120">
        <f t="shared" si="1"/>
        <v>375</v>
      </c>
      <c r="K86" s="170">
        <v>7</v>
      </c>
      <c r="L86" s="36"/>
    </row>
    <row r="87" spans="1:12" ht="15" customHeight="1">
      <c r="A87" s="37" t="s">
        <v>108</v>
      </c>
      <c r="B87" s="31" t="s">
        <v>64</v>
      </c>
      <c r="C87" s="31" t="s">
        <v>26</v>
      </c>
      <c r="D87" s="37">
        <v>93</v>
      </c>
      <c r="E87" s="37">
        <v>95</v>
      </c>
      <c r="F87" s="37">
        <v>95</v>
      </c>
      <c r="G87" s="37">
        <v>89</v>
      </c>
      <c r="H87" s="37"/>
      <c r="I87" s="37"/>
      <c r="J87" s="120">
        <f t="shared" si="1"/>
        <v>372</v>
      </c>
      <c r="K87" s="170">
        <v>10</v>
      </c>
      <c r="L87" s="36"/>
    </row>
    <row r="88" spans="1:12" ht="15" customHeight="1">
      <c r="A88" s="37" t="s">
        <v>155</v>
      </c>
      <c r="B88" s="31" t="s">
        <v>126</v>
      </c>
      <c r="C88" s="31" t="s">
        <v>62</v>
      </c>
      <c r="D88" s="37">
        <v>94</v>
      </c>
      <c r="E88" s="37">
        <v>92</v>
      </c>
      <c r="F88" s="37">
        <v>96</v>
      </c>
      <c r="G88" s="37">
        <v>90</v>
      </c>
      <c r="H88" s="37"/>
      <c r="I88" s="37"/>
      <c r="J88" s="120">
        <f t="shared" si="1"/>
        <v>372</v>
      </c>
      <c r="K88" s="170">
        <v>7</v>
      </c>
      <c r="L88" s="36"/>
    </row>
    <row r="89" spans="1:12" ht="15" customHeight="1">
      <c r="A89" s="37" t="s">
        <v>160</v>
      </c>
      <c r="B89" s="31" t="s">
        <v>63</v>
      </c>
      <c r="C89" s="31" t="s">
        <v>66</v>
      </c>
      <c r="D89" s="37">
        <v>89</v>
      </c>
      <c r="E89" s="37">
        <v>91</v>
      </c>
      <c r="F89" s="37">
        <v>94</v>
      </c>
      <c r="G89" s="37">
        <v>94</v>
      </c>
      <c r="H89" s="37"/>
      <c r="I89" s="37"/>
      <c r="J89" s="120">
        <f t="shared" si="1"/>
        <v>368</v>
      </c>
      <c r="K89" s="170">
        <v>5</v>
      </c>
      <c r="L89" s="36"/>
    </row>
    <row r="90" spans="1:12" ht="15" customHeight="1">
      <c r="A90" s="37" t="s">
        <v>189</v>
      </c>
      <c r="B90" s="31" t="s">
        <v>278</v>
      </c>
      <c r="C90" s="31" t="s">
        <v>26</v>
      </c>
      <c r="D90" s="37">
        <v>92</v>
      </c>
      <c r="E90" s="37">
        <v>94</v>
      </c>
      <c r="F90" s="37">
        <v>96</v>
      </c>
      <c r="G90" s="37">
        <v>83</v>
      </c>
      <c r="H90" s="37"/>
      <c r="I90" s="37"/>
      <c r="J90" s="120">
        <f t="shared" si="1"/>
        <v>365</v>
      </c>
      <c r="K90" s="170">
        <v>14</v>
      </c>
      <c r="L90" s="36"/>
    </row>
    <row r="91" spans="1:12" ht="15" customHeight="1">
      <c r="A91" s="37" t="s">
        <v>190</v>
      </c>
      <c r="B91" s="31" t="s">
        <v>95</v>
      </c>
      <c r="C91" s="31" t="s">
        <v>62</v>
      </c>
      <c r="D91" s="37">
        <v>94</v>
      </c>
      <c r="E91" s="37">
        <v>91</v>
      </c>
      <c r="F91" s="37">
        <v>89</v>
      </c>
      <c r="G91" s="37">
        <v>90</v>
      </c>
      <c r="H91" s="37"/>
      <c r="I91" s="37"/>
      <c r="J91" s="120">
        <f t="shared" si="1"/>
        <v>364</v>
      </c>
      <c r="K91" s="170">
        <v>4</v>
      </c>
      <c r="L91" s="36"/>
    </row>
    <row r="92" spans="1:12" ht="15" customHeight="1">
      <c r="A92" s="37" t="s">
        <v>191</v>
      </c>
      <c r="B92" s="29" t="s">
        <v>60</v>
      </c>
      <c r="C92" s="29" t="s">
        <v>26</v>
      </c>
      <c r="D92" s="120">
        <v>92</v>
      </c>
      <c r="E92" s="120">
        <v>91</v>
      </c>
      <c r="F92" s="120">
        <v>83</v>
      </c>
      <c r="G92" s="120">
        <v>86</v>
      </c>
      <c r="H92" s="55"/>
      <c r="I92" s="55"/>
      <c r="J92" s="120">
        <f t="shared" si="1"/>
        <v>352</v>
      </c>
      <c r="K92" s="170">
        <v>4</v>
      </c>
      <c r="L92" s="36"/>
    </row>
    <row r="93" spans="1:12" ht="15" customHeight="1">
      <c r="A93" s="37" t="s">
        <v>192</v>
      </c>
      <c r="B93" s="31" t="s">
        <v>377</v>
      </c>
      <c r="C93" s="31" t="s">
        <v>62</v>
      </c>
      <c r="D93" s="37">
        <v>87</v>
      </c>
      <c r="E93" s="37">
        <v>92</v>
      </c>
      <c r="F93" s="37">
        <v>80</v>
      </c>
      <c r="G93" s="37">
        <v>86</v>
      </c>
      <c r="H93" s="37"/>
      <c r="I93" s="37"/>
      <c r="J93" s="120">
        <f t="shared" si="1"/>
        <v>345</v>
      </c>
      <c r="K93" s="170">
        <v>3</v>
      </c>
      <c r="L93" s="36"/>
    </row>
    <row r="94" spans="1:12" ht="15" customHeight="1">
      <c r="A94" s="37" t="s">
        <v>235</v>
      </c>
      <c r="B94" s="31" t="s">
        <v>175</v>
      </c>
      <c r="C94" s="31" t="s">
        <v>62</v>
      </c>
      <c r="D94" s="37">
        <v>85</v>
      </c>
      <c r="E94" s="37">
        <v>89</v>
      </c>
      <c r="F94" s="37">
        <v>83</v>
      </c>
      <c r="G94" s="37">
        <v>84</v>
      </c>
      <c r="H94" s="37"/>
      <c r="I94" s="37"/>
      <c r="J94" s="120">
        <f t="shared" si="1"/>
        <v>341</v>
      </c>
      <c r="K94" s="170">
        <v>4</v>
      </c>
      <c r="L94" s="36"/>
    </row>
    <row r="95" spans="1:12" ht="15" customHeight="1">
      <c r="A95" s="37">
        <v>13</v>
      </c>
      <c r="B95" s="29" t="s">
        <v>70</v>
      </c>
      <c r="C95" s="29" t="s">
        <v>26</v>
      </c>
      <c r="D95" s="120">
        <v>85</v>
      </c>
      <c r="E95" s="120">
        <v>85</v>
      </c>
      <c r="F95" s="120">
        <v>79</v>
      </c>
      <c r="G95" s="120">
        <v>81</v>
      </c>
      <c r="H95" s="55"/>
      <c r="I95" s="55"/>
      <c r="J95" s="120">
        <f t="shared" si="1"/>
        <v>330</v>
      </c>
      <c r="K95" s="170">
        <v>2</v>
      </c>
      <c r="L95" s="36"/>
    </row>
    <row r="96" spans="1:12" ht="15" customHeight="1">
      <c r="A96" s="36"/>
      <c r="B96" s="199" t="s">
        <v>462</v>
      </c>
      <c r="C96" s="199"/>
      <c r="D96" s="199"/>
      <c r="E96" s="199"/>
      <c r="F96" s="199"/>
      <c r="G96" s="199"/>
      <c r="H96" s="199"/>
      <c r="I96" s="199"/>
      <c r="J96" s="199"/>
      <c r="K96" s="184"/>
      <c r="L96" s="36"/>
    </row>
    <row r="97" spans="1:12" ht="15" customHeight="1">
      <c r="A97" s="36"/>
      <c r="B97" s="41"/>
      <c r="C97" s="41"/>
      <c r="D97" s="36"/>
      <c r="E97" s="36"/>
      <c r="F97" s="36"/>
      <c r="G97" s="36"/>
      <c r="H97" s="36"/>
      <c r="I97" s="36"/>
      <c r="J97" s="149"/>
      <c r="K97" s="184"/>
      <c r="L97" s="36"/>
    </row>
    <row r="99" ht="12.75">
      <c r="B99" s="33" t="s">
        <v>348</v>
      </c>
    </row>
    <row r="100" ht="12.75">
      <c r="B100" s="43" t="s">
        <v>140</v>
      </c>
    </row>
    <row r="101" spans="1:11" ht="12.75">
      <c r="A101" s="33" t="s">
        <v>38</v>
      </c>
      <c r="B101" s="33" t="s">
        <v>206</v>
      </c>
      <c r="K101" s="33">
        <v>5</v>
      </c>
    </row>
    <row r="102" spans="2:11" ht="12.75">
      <c r="B102" s="42" t="s">
        <v>372</v>
      </c>
      <c r="C102" s="29" t="s">
        <v>11</v>
      </c>
      <c r="D102" s="120">
        <v>87</v>
      </c>
      <c r="E102" s="120">
        <v>86</v>
      </c>
      <c r="F102" s="120">
        <v>90</v>
      </c>
      <c r="G102" s="120">
        <v>92</v>
      </c>
      <c r="H102" s="55"/>
      <c r="I102" s="55"/>
      <c r="J102" s="37">
        <f>G102+F102+E102+D102</f>
        <v>355</v>
      </c>
      <c r="K102" s="33">
        <v>5</v>
      </c>
    </row>
    <row r="103" spans="1:13" ht="12.75">
      <c r="A103" s="29" t="s">
        <v>51</v>
      </c>
      <c r="B103" s="31" t="s">
        <v>33</v>
      </c>
      <c r="C103" s="48" t="s">
        <v>32</v>
      </c>
      <c r="D103" s="97">
        <v>89</v>
      </c>
      <c r="E103" s="97">
        <v>91</v>
      </c>
      <c r="F103" s="97">
        <v>88</v>
      </c>
      <c r="G103" s="97">
        <v>85</v>
      </c>
      <c r="H103" s="97"/>
      <c r="I103" s="97"/>
      <c r="J103" s="37">
        <f>G103+F103+E103+D103</f>
        <v>353</v>
      </c>
      <c r="M103" s="150"/>
    </row>
    <row r="104" spans="1:10" ht="12.75">
      <c r="A104" s="29" t="s">
        <v>52</v>
      </c>
      <c r="B104" s="29"/>
      <c r="C104" s="29"/>
      <c r="D104" s="37"/>
      <c r="E104" s="37"/>
      <c r="F104" s="37"/>
      <c r="G104" s="37"/>
      <c r="H104" s="37"/>
      <c r="I104" s="37"/>
      <c r="J104" s="37">
        <f>G104+F104+E104+D104</f>
        <v>0</v>
      </c>
    </row>
    <row r="105" spans="1:10" ht="12.75">
      <c r="A105" s="31" t="s">
        <v>53</v>
      </c>
      <c r="B105" s="29"/>
      <c r="C105" s="29"/>
      <c r="D105" s="37"/>
      <c r="E105" s="37"/>
      <c r="F105" s="37"/>
      <c r="G105" s="37"/>
      <c r="H105" s="37"/>
      <c r="I105" s="37"/>
      <c r="J105" s="37">
        <f>G105+F105+E105+D105</f>
        <v>0</v>
      </c>
    </row>
    <row r="106" spans="2:10" ht="12.75">
      <c r="B106" s="199" t="s">
        <v>462</v>
      </c>
      <c r="C106" s="199"/>
      <c r="D106" s="199"/>
      <c r="E106" s="199"/>
      <c r="F106" s="199"/>
      <c r="G106" s="199"/>
      <c r="H106" s="199"/>
      <c r="I106" s="199"/>
      <c r="J106" s="199"/>
    </row>
  </sheetData>
  <sheetProtection/>
  <mergeCells count="13">
    <mergeCell ref="A1:K1"/>
    <mergeCell ref="B52:K52"/>
    <mergeCell ref="B46:K46"/>
    <mergeCell ref="B78:K78"/>
    <mergeCell ref="B70:K70"/>
    <mergeCell ref="B59:J59"/>
    <mergeCell ref="B7:J7"/>
    <mergeCell ref="B13:J13"/>
    <mergeCell ref="B19:J19"/>
    <mergeCell ref="B25:J25"/>
    <mergeCell ref="B39:J39"/>
    <mergeCell ref="B96:J96"/>
    <mergeCell ref="B106:J10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4.00390625" style="35" customWidth="1"/>
    <col min="2" max="2" width="21.140625" style="33" customWidth="1"/>
    <col min="3" max="3" width="17.8515625" style="33" bestFit="1" customWidth="1"/>
    <col min="4" max="9" width="11.421875" style="33" customWidth="1"/>
    <col min="10" max="10" width="7.57421875" style="33" bestFit="1" customWidth="1"/>
    <col min="11" max="11" width="4.421875" style="35" customWidth="1"/>
    <col min="12" max="12" width="5.140625" style="33" customWidth="1"/>
    <col min="13" max="13" width="4.57421875" style="33" customWidth="1"/>
    <col min="14" max="14" width="15.7109375" style="33" customWidth="1"/>
    <col min="15" max="15" width="16.421875" style="33" bestFit="1" customWidth="1"/>
    <col min="16" max="16" width="11.421875" style="33" customWidth="1"/>
    <col min="17" max="17" width="16.140625" style="33" customWidth="1"/>
    <col min="18" max="18" width="11.421875" style="33" customWidth="1"/>
    <col min="19" max="19" width="16.140625" style="33" bestFit="1" customWidth="1"/>
    <col min="20" max="16384" width="11.421875" style="33" customWidth="1"/>
  </cols>
  <sheetData>
    <row r="1" spans="1:11" ht="24" customHeight="1">
      <c r="A1" s="207" t="s">
        <v>479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ht="12.75">
      <c r="B2" s="33" t="s">
        <v>325</v>
      </c>
    </row>
    <row r="3" ht="12.75">
      <c r="B3" s="6" t="s">
        <v>34</v>
      </c>
    </row>
    <row r="4" spans="1:11" ht="12.75">
      <c r="A4" s="36"/>
      <c r="B4" s="32" t="s">
        <v>39</v>
      </c>
      <c r="C4" s="32"/>
      <c r="D4" s="9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  <c r="J4" s="29" t="s">
        <v>7</v>
      </c>
      <c r="K4" s="40" t="s">
        <v>56</v>
      </c>
    </row>
    <row r="5" spans="1:11" ht="12.75">
      <c r="A5" s="37">
        <v>1</v>
      </c>
      <c r="B5" s="31" t="s">
        <v>177</v>
      </c>
      <c r="C5" s="29" t="s">
        <v>11</v>
      </c>
      <c r="D5" s="15">
        <v>83</v>
      </c>
      <c r="E5" s="15">
        <v>80</v>
      </c>
      <c r="F5" s="15">
        <v>91</v>
      </c>
      <c r="G5" s="15">
        <v>89</v>
      </c>
      <c r="H5" s="15">
        <v>88</v>
      </c>
      <c r="I5" s="126">
        <v>89</v>
      </c>
      <c r="J5" s="15">
        <f>I5+H5+G5+F5+E5+D5</f>
        <v>520</v>
      </c>
      <c r="K5" s="37"/>
    </row>
    <row r="6" spans="1:11" ht="12.75">
      <c r="A6" s="37">
        <v>2</v>
      </c>
      <c r="B6" s="31" t="s">
        <v>94</v>
      </c>
      <c r="C6" s="128" t="s">
        <v>11</v>
      </c>
      <c r="D6" s="15">
        <v>82</v>
      </c>
      <c r="E6" s="15">
        <v>84</v>
      </c>
      <c r="F6" s="15">
        <v>83</v>
      </c>
      <c r="G6" s="15">
        <v>91</v>
      </c>
      <c r="H6" s="15">
        <v>85</v>
      </c>
      <c r="I6" s="126">
        <v>87</v>
      </c>
      <c r="J6" s="15">
        <f>I6+H6+G6+F6+E6+D6</f>
        <v>512</v>
      </c>
      <c r="K6" s="37"/>
    </row>
    <row r="7" spans="1:11" ht="12.75">
      <c r="A7" s="37">
        <v>3</v>
      </c>
      <c r="B7" s="31" t="s">
        <v>174</v>
      </c>
      <c r="C7" s="31" t="s">
        <v>62</v>
      </c>
      <c r="D7" s="15">
        <v>79</v>
      </c>
      <c r="E7" s="15">
        <v>77</v>
      </c>
      <c r="F7" s="15">
        <v>80</v>
      </c>
      <c r="G7" s="15">
        <v>79</v>
      </c>
      <c r="H7" s="15">
        <v>75</v>
      </c>
      <c r="I7" s="15">
        <v>86</v>
      </c>
      <c r="J7" s="15">
        <f>I7+H7+G7+F7+E7+D7</f>
        <v>476</v>
      </c>
      <c r="K7" s="37"/>
    </row>
    <row r="8" spans="1:11" ht="12.75">
      <c r="A8" s="37">
        <v>4</v>
      </c>
      <c r="B8" s="29" t="s">
        <v>251</v>
      </c>
      <c r="C8" s="29" t="s">
        <v>11</v>
      </c>
      <c r="D8" s="15">
        <v>68</v>
      </c>
      <c r="E8" s="15">
        <v>67</v>
      </c>
      <c r="F8" s="15">
        <v>58</v>
      </c>
      <c r="G8" s="15">
        <v>73</v>
      </c>
      <c r="H8" s="15">
        <v>76</v>
      </c>
      <c r="I8" s="15">
        <v>76</v>
      </c>
      <c r="J8" s="15">
        <f>I8+H8+G8+F8+E8+D8</f>
        <v>418</v>
      </c>
      <c r="K8" s="37"/>
    </row>
    <row r="9" spans="1:11" ht="12.75">
      <c r="A9" s="36"/>
      <c r="B9" s="199" t="s">
        <v>476</v>
      </c>
      <c r="C9" s="199"/>
      <c r="D9" s="199"/>
      <c r="E9" s="199"/>
      <c r="F9" s="199"/>
      <c r="G9" s="199"/>
      <c r="H9" s="199"/>
      <c r="I9" s="199"/>
      <c r="J9" s="199"/>
      <c r="K9" s="199"/>
    </row>
    <row r="10" spans="1:3" ht="12.75">
      <c r="A10" s="49"/>
      <c r="B10" s="41"/>
      <c r="C10" s="41"/>
    </row>
    <row r="11" spans="1:10" ht="12.75">
      <c r="A11" s="36"/>
      <c r="B11" s="33" t="s">
        <v>325</v>
      </c>
      <c r="C11" s="32"/>
      <c r="D11" s="32"/>
      <c r="E11" s="32"/>
      <c r="F11" s="32"/>
      <c r="G11" s="32"/>
      <c r="H11" s="32"/>
      <c r="I11" s="32"/>
      <c r="J11" s="32"/>
    </row>
    <row r="12" spans="1:3" ht="12.75">
      <c r="A12" s="36"/>
      <c r="B12" s="6" t="s">
        <v>9</v>
      </c>
      <c r="C12" s="32"/>
    </row>
    <row r="13" spans="2:11" ht="12.75">
      <c r="B13" s="33" t="s">
        <v>50</v>
      </c>
      <c r="D13" s="97" t="s">
        <v>15</v>
      </c>
      <c r="E13" s="97" t="s">
        <v>16</v>
      </c>
      <c r="F13" s="97" t="s">
        <v>17</v>
      </c>
      <c r="G13" s="97" t="s">
        <v>18</v>
      </c>
      <c r="H13" s="97" t="s">
        <v>19</v>
      </c>
      <c r="I13" s="72" t="s">
        <v>20</v>
      </c>
      <c r="J13" s="48" t="s">
        <v>7</v>
      </c>
      <c r="K13" s="37" t="s">
        <v>56</v>
      </c>
    </row>
    <row r="14" spans="1:11" ht="12.75">
      <c r="A14" s="36">
        <v>1</v>
      </c>
      <c r="B14" s="31" t="s">
        <v>213</v>
      </c>
      <c r="C14" s="31" t="s">
        <v>26</v>
      </c>
      <c r="D14" s="37">
        <v>88</v>
      </c>
      <c r="E14" s="37">
        <v>91</v>
      </c>
      <c r="F14" s="37">
        <v>92</v>
      </c>
      <c r="G14" s="37">
        <v>82</v>
      </c>
      <c r="H14" s="37">
        <v>86</v>
      </c>
      <c r="I14" s="37">
        <v>87</v>
      </c>
      <c r="J14" s="37">
        <f aca="true" t="shared" si="0" ref="J14:J25">SUM(D14:I14)</f>
        <v>526</v>
      </c>
      <c r="K14" s="37"/>
    </row>
    <row r="15" spans="1:11" ht="12.75">
      <c r="A15" s="40">
        <v>2</v>
      </c>
      <c r="B15" s="31" t="s">
        <v>401</v>
      </c>
      <c r="C15" s="31" t="s">
        <v>62</v>
      </c>
      <c r="D15" s="37">
        <v>82</v>
      </c>
      <c r="E15" s="37">
        <v>86</v>
      </c>
      <c r="F15" s="37">
        <v>85</v>
      </c>
      <c r="G15" s="37">
        <v>87</v>
      </c>
      <c r="H15" s="37">
        <v>89</v>
      </c>
      <c r="I15" s="37">
        <v>86</v>
      </c>
      <c r="J15" s="37">
        <f t="shared" si="0"/>
        <v>515</v>
      </c>
      <c r="K15" s="37"/>
    </row>
    <row r="16" spans="1:11" ht="12.75">
      <c r="A16" s="40">
        <v>3</v>
      </c>
      <c r="B16" s="31" t="s">
        <v>465</v>
      </c>
      <c r="C16" s="31" t="s">
        <v>62</v>
      </c>
      <c r="D16" s="37">
        <v>84</v>
      </c>
      <c r="E16" s="37">
        <v>81</v>
      </c>
      <c r="F16" s="37">
        <v>90</v>
      </c>
      <c r="G16" s="37">
        <v>86</v>
      </c>
      <c r="H16" s="37">
        <v>87</v>
      </c>
      <c r="I16" s="37">
        <v>85</v>
      </c>
      <c r="J16" s="37">
        <f t="shared" si="0"/>
        <v>513</v>
      </c>
      <c r="K16" s="37"/>
    </row>
    <row r="17" spans="1:11" ht="12.75">
      <c r="A17" s="40">
        <v>4</v>
      </c>
      <c r="B17" s="31" t="s">
        <v>72</v>
      </c>
      <c r="C17" s="31" t="s">
        <v>11</v>
      </c>
      <c r="D17" s="37">
        <v>85</v>
      </c>
      <c r="E17" s="37">
        <v>75</v>
      </c>
      <c r="F17" s="37">
        <v>88</v>
      </c>
      <c r="G17" s="37">
        <v>87</v>
      </c>
      <c r="H17" s="37">
        <v>82</v>
      </c>
      <c r="I17" s="37">
        <v>84</v>
      </c>
      <c r="J17" s="37">
        <f t="shared" si="0"/>
        <v>501</v>
      </c>
      <c r="K17" s="37"/>
    </row>
    <row r="18" spans="1:11" ht="12.75">
      <c r="A18" s="40">
        <v>5</v>
      </c>
      <c r="B18" s="31" t="s">
        <v>124</v>
      </c>
      <c r="C18" s="31" t="s">
        <v>420</v>
      </c>
      <c r="D18" s="37">
        <v>86</v>
      </c>
      <c r="E18" s="37">
        <v>84</v>
      </c>
      <c r="F18" s="37">
        <v>79</v>
      </c>
      <c r="G18" s="37">
        <v>81</v>
      </c>
      <c r="H18" s="37">
        <v>85</v>
      </c>
      <c r="I18" s="37">
        <v>83</v>
      </c>
      <c r="J18" s="37">
        <f t="shared" si="0"/>
        <v>498</v>
      </c>
      <c r="K18" s="37"/>
    </row>
    <row r="19" spans="1:11" ht="12.75">
      <c r="A19" s="40">
        <v>6</v>
      </c>
      <c r="B19" s="31" t="s">
        <v>182</v>
      </c>
      <c r="C19" s="31" t="s">
        <v>420</v>
      </c>
      <c r="D19" s="37">
        <v>84</v>
      </c>
      <c r="E19" s="37">
        <v>83</v>
      </c>
      <c r="F19" s="37">
        <v>86</v>
      </c>
      <c r="G19" s="37">
        <v>76</v>
      </c>
      <c r="H19" s="37">
        <v>83</v>
      </c>
      <c r="I19" s="37">
        <v>82</v>
      </c>
      <c r="J19" s="37">
        <f t="shared" si="0"/>
        <v>494</v>
      </c>
      <c r="K19" s="37"/>
    </row>
    <row r="20" spans="1:11" ht="12.75">
      <c r="A20" s="40">
        <v>8</v>
      </c>
      <c r="B20" s="31" t="s">
        <v>285</v>
      </c>
      <c r="C20" s="31" t="s">
        <v>284</v>
      </c>
      <c r="D20" s="37">
        <v>80</v>
      </c>
      <c r="E20" s="37">
        <v>83</v>
      </c>
      <c r="F20" s="37">
        <v>73</v>
      </c>
      <c r="G20" s="37">
        <v>85</v>
      </c>
      <c r="H20" s="37">
        <v>82</v>
      </c>
      <c r="I20" s="37">
        <v>86</v>
      </c>
      <c r="J20" s="37">
        <f t="shared" si="0"/>
        <v>489</v>
      </c>
      <c r="K20" s="37"/>
    </row>
    <row r="21" spans="1:11" ht="12.75">
      <c r="A21" s="40">
        <v>9</v>
      </c>
      <c r="B21" s="34" t="s">
        <v>104</v>
      </c>
      <c r="C21" s="31" t="s">
        <v>26</v>
      </c>
      <c r="D21" s="15">
        <v>77</v>
      </c>
      <c r="E21" s="15">
        <v>77</v>
      </c>
      <c r="F21" s="15">
        <v>81</v>
      </c>
      <c r="G21" s="15">
        <v>80</v>
      </c>
      <c r="H21" s="15">
        <v>88</v>
      </c>
      <c r="I21" s="15">
        <v>81</v>
      </c>
      <c r="J21" s="15">
        <f t="shared" si="0"/>
        <v>484</v>
      </c>
      <c r="K21" s="37"/>
    </row>
    <row r="22" spans="1:11" ht="12.75">
      <c r="A22" s="40">
        <v>10</v>
      </c>
      <c r="B22" s="31" t="s">
        <v>283</v>
      </c>
      <c r="C22" s="31" t="s">
        <v>284</v>
      </c>
      <c r="D22" s="37">
        <v>76</v>
      </c>
      <c r="E22" s="37">
        <v>83</v>
      </c>
      <c r="F22" s="37">
        <v>74</v>
      </c>
      <c r="G22" s="37">
        <v>79</v>
      </c>
      <c r="H22" s="37">
        <v>76</v>
      </c>
      <c r="I22" s="37">
        <v>72</v>
      </c>
      <c r="J22" s="37">
        <f t="shared" si="0"/>
        <v>460</v>
      </c>
      <c r="K22" s="37"/>
    </row>
    <row r="23" spans="1:11" ht="12.75">
      <c r="A23" s="40">
        <v>11</v>
      </c>
      <c r="B23" s="31" t="s">
        <v>239</v>
      </c>
      <c r="C23" s="31" t="s">
        <v>12</v>
      </c>
      <c r="D23" s="37">
        <v>83</v>
      </c>
      <c r="E23" s="37">
        <v>80</v>
      </c>
      <c r="F23" s="37">
        <v>70</v>
      </c>
      <c r="G23" s="37">
        <v>70</v>
      </c>
      <c r="H23" s="37">
        <v>65</v>
      </c>
      <c r="I23" s="37">
        <v>71</v>
      </c>
      <c r="J23" s="37">
        <f t="shared" si="0"/>
        <v>439</v>
      </c>
      <c r="K23" s="37"/>
    </row>
    <row r="24" spans="1:11" ht="12.75">
      <c r="A24" s="40">
        <v>12</v>
      </c>
      <c r="B24" s="31" t="s">
        <v>287</v>
      </c>
      <c r="C24" s="31" t="s">
        <v>284</v>
      </c>
      <c r="D24" s="37">
        <v>70</v>
      </c>
      <c r="E24" s="37">
        <v>72</v>
      </c>
      <c r="F24" s="37">
        <v>59</v>
      </c>
      <c r="G24" s="37">
        <v>68</v>
      </c>
      <c r="H24" s="37">
        <v>78</v>
      </c>
      <c r="I24" s="37">
        <v>75</v>
      </c>
      <c r="J24" s="37">
        <f t="shared" si="0"/>
        <v>422</v>
      </c>
      <c r="K24" s="37"/>
    </row>
    <row r="25" spans="1:11" ht="12.75">
      <c r="A25" s="40">
        <v>13</v>
      </c>
      <c r="B25" s="31" t="s">
        <v>117</v>
      </c>
      <c r="C25" s="31" t="s">
        <v>116</v>
      </c>
      <c r="D25" s="37">
        <v>51</v>
      </c>
      <c r="E25" s="37">
        <v>71</v>
      </c>
      <c r="F25" s="37">
        <v>73</v>
      </c>
      <c r="G25" s="37">
        <v>63</v>
      </c>
      <c r="H25" s="37">
        <v>67</v>
      </c>
      <c r="I25" s="37">
        <v>71</v>
      </c>
      <c r="J25" s="37">
        <f t="shared" si="0"/>
        <v>396</v>
      </c>
      <c r="K25" s="37"/>
    </row>
    <row r="26" spans="1:11" ht="12.75">
      <c r="A26" s="49"/>
      <c r="B26" s="199" t="s">
        <v>476</v>
      </c>
      <c r="C26" s="199"/>
      <c r="D26" s="199"/>
      <c r="E26" s="199"/>
      <c r="F26" s="199"/>
      <c r="G26" s="199"/>
      <c r="H26" s="199"/>
      <c r="I26" s="199"/>
      <c r="J26" s="199"/>
      <c r="K26" s="199"/>
    </row>
    <row r="28" ht="12.75">
      <c r="B28" s="33" t="s">
        <v>325</v>
      </c>
    </row>
    <row r="29" spans="1:3" ht="12.75">
      <c r="A29" s="36"/>
      <c r="B29" s="6" t="s">
        <v>10</v>
      </c>
      <c r="C29" s="32"/>
    </row>
    <row r="30" spans="1:12" ht="12.75">
      <c r="A30" s="35">
        <v>1</v>
      </c>
      <c r="B30" s="33" t="s">
        <v>50</v>
      </c>
      <c r="D30" s="97" t="s">
        <v>15</v>
      </c>
      <c r="E30" s="97" t="s">
        <v>16</v>
      </c>
      <c r="F30" s="97" t="s">
        <v>17</v>
      </c>
      <c r="G30" s="97" t="s">
        <v>18</v>
      </c>
      <c r="H30" s="97" t="s">
        <v>19</v>
      </c>
      <c r="I30" s="72" t="s">
        <v>20</v>
      </c>
      <c r="J30" s="48" t="s">
        <v>7</v>
      </c>
      <c r="K30" s="37" t="s">
        <v>56</v>
      </c>
      <c r="L30" s="40" t="s">
        <v>449</v>
      </c>
    </row>
    <row r="31" spans="2:12" ht="12.75">
      <c r="B31" s="31" t="s">
        <v>199</v>
      </c>
      <c r="C31" s="128" t="s">
        <v>26</v>
      </c>
      <c r="D31" s="37">
        <v>86</v>
      </c>
      <c r="E31" s="37">
        <v>75</v>
      </c>
      <c r="F31" s="37">
        <v>82</v>
      </c>
      <c r="G31" s="37">
        <v>80</v>
      </c>
      <c r="H31" s="37">
        <v>86</v>
      </c>
      <c r="I31" s="37">
        <v>87</v>
      </c>
      <c r="J31" s="15">
        <f>SUM(D31:I31)</f>
        <v>496</v>
      </c>
      <c r="K31" s="37">
        <v>3</v>
      </c>
      <c r="L31" s="29"/>
    </row>
    <row r="32" spans="1:12" ht="12.75">
      <c r="A32" s="40">
        <v>2</v>
      </c>
      <c r="B32" s="31" t="s">
        <v>81</v>
      </c>
      <c r="C32" s="31" t="s">
        <v>57</v>
      </c>
      <c r="D32" s="37">
        <v>77</v>
      </c>
      <c r="E32" s="37">
        <v>81</v>
      </c>
      <c r="F32" s="37">
        <v>81</v>
      </c>
      <c r="G32" s="37">
        <v>74</v>
      </c>
      <c r="H32" s="37">
        <v>83</v>
      </c>
      <c r="I32" s="37">
        <v>78</v>
      </c>
      <c r="J32" s="15">
        <f>SUM(D32:I32)</f>
        <v>474</v>
      </c>
      <c r="K32" s="37">
        <v>2</v>
      </c>
      <c r="L32" s="40">
        <v>6</v>
      </c>
    </row>
    <row r="33" spans="1:12" ht="12.75">
      <c r="A33" s="37">
        <v>3</v>
      </c>
      <c r="B33" s="31" t="s">
        <v>188</v>
      </c>
      <c r="C33" s="31" t="s">
        <v>57</v>
      </c>
      <c r="D33" s="37">
        <v>72</v>
      </c>
      <c r="E33" s="37">
        <v>78</v>
      </c>
      <c r="F33" s="37">
        <v>86</v>
      </c>
      <c r="G33" s="37">
        <v>80</v>
      </c>
      <c r="H33" s="37">
        <v>82</v>
      </c>
      <c r="I33" s="37">
        <v>76</v>
      </c>
      <c r="J33" s="15">
        <f>SUM(D33:I33)</f>
        <v>474</v>
      </c>
      <c r="K33" s="37">
        <v>2</v>
      </c>
      <c r="L33" s="40">
        <v>5</v>
      </c>
    </row>
    <row r="34" spans="1:12" ht="12.75">
      <c r="A34" s="37">
        <v>4</v>
      </c>
      <c r="B34" s="31" t="s">
        <v>422</v>
      </c>
      <c r="C34" s="31" t="s">
        <v>420</v>
      </c>
      <c r="D34" s="37">
        <v>80</v>
      </c>
      <c r="E34" s="37">
        <v>73</v>
      </c>
      <c r="F34" s="37">
        <v>76</v>
      </c>
      <c r="G34" s="37">
        <v>79</v>
      </c>
      <c r="H34" s="37">
        <v>79</v>
      </c>
      <c r="I34" s="37">
        <v>79</v>
      </c>
      <c r="J34" s="15">
        <f>SUM(D34:I34)</f>
        <v>466</v>
      </c>
      <c r="K34" s="37"/>
      <c r="L34" s="29"/>
    </row>
    <row r="35" spans="1:12" ht="12.75">
      <c r="A35" s="37">
        <v>5</v>
      </c>
      <c r="B35" s="31" t="s">
        <v>88</v>
      </c>
      <c r="C35" s="31" t="s">
        <v>57</v>
      </c>
      <c r="D35" s="40">
        <v>67</v>
      </c>
      <c r="E35" s="40">
        <v>57</v>
      </c>
      <c r="F35" s="40">
        <v>76</v>
      </c>
      <c r="G35" s="40">
        <v>81</v>
      </c>
      <c r="H35" s="40">
        <v>70</v>
      </c>
      <c r="I35" s="40">
        <v>80</v>
      </c>
      <c r="J35" s="15">
        <f>SUM(D35:I35)</f>
        <v>431</v>
      </c>
      <c r="K35" s="37">
        <v>1</v>
      </c>
      <c r="L35" s="29"/>
    </row>
    <row r="36" spans="2:12" ht="12.75">
      <c r="B36" s="199" t="s">
        <v>476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</row>
    <row r="38" spans="6:8" ht="12.75">
      <c r="F38" s="33" t="s">
        <v>474</v>
      </c>
      <c r="H38" s="33" t="s">
        <v>480</v>
      </c>
    </row>
  </sheetData>
  <sheetProtection/>
  <mergeCells count="4">
    <mergeCell ref="A1:K1"/>
    <mergeCell ref="B9:K9"/>
    <mergeCell ref="B26:K26"/>
    <mergeCell ref="B36:L36"/>
  </mergeCells>
  <printOptions/>
  <pageMargins left="0.8" right="0.51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6"/>
  <sheetViews>
    <sheetView zoomScale="115" zoomScaleNormal="115" zoomScalePageLayoutView="0" workbookViewId="0" topLeftCell="A1">
      <selection activeCell="E61" sqref="E61"/>
    </sheetView>
  </sheetViews>
  <sheetFormatPr defaultColWidth="11.421875" defaultRowHeight="12.75"/>
  <cols>
    <col min="1" max="1" width="3.57421875" style="23" customWidth="1"/>
    <col min="2" max="2" width="27.28125" style="2" customWidth="1"/>
    <col min="3" max="3" width="18.421875" style="2" bestFit="1" customWidth="1"/>
    <col min="4" max="7" width="6.8515625" style="2" bestFit="1" customWidth="1"/>
    <col min="8" max="8" width="7.57421875" style="2" bestFit="1" customWidth="1"/>
    <col min="9" max="9" width="6.8515625" style="2" bestFit="1" customWidth="1"/>
    <col min="10" max="10" width="8.7109375" style="2" customWidth="1"/>
    <col min="11" max="11" width="3.7109375" style="23" customWidth="1"/>
    <col min="12" max="12" width="11.421875" style="2" customWidth="1"/>
    <col min="13" max="13" width="22.421875" style="2" bestFit="1" customWidth="1"/>
    <col min="14" max="14" width="13.00390625" style="2" bestFit="1" customWidth="1"/>
    <col min="15" max="15" width="11.421875" style="2" customWidth="1"/>
    <col min="16" max="16" width="13.8515625" style="2" bestFit="1" customWidth="1"/>
    <col min="17" max="17" width="11.421875" style="2" customWidth="1"/>
    <col min="18" max="18" width="15.7109375" style="2" customWidth="1"/>
    <col min="19" max="16384" width="11.421875" style="2" customWidth="1"/>
  </cols>
  <sheetData>
    <row r="1" spans="1:11" ht="22.5" customHeight="1">
      <c r="A1" s="196" t="s">
        <v>375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ht="11.25">
      <c r="B2" s="2" t="s">
        <v>349</v>
      </c>
    </row>
    <row r="3" ht="11.25">
      <c r="B3" s="56" t="s">
        <v>34</v>
      </c>
    </row>
    <row r="4" spans="1:11" ht="11.25">
      <c r="A4" s="19" t="s">
        <v>38</v>
      </c>
      <c r="B4" s="24" t="s">
        <v>39</v>
      </c>
      <c r="C4" s="24"/>
      <c r="D4" s="11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7</v>
      </c>
      <c r="K4" s="3" t="s">
        <v>56</v>
      </c>
    </row>
    <row r="5" spans="1:11" ht="11.25">
      <c r="A5" s="3"/>
      <c r="B5" s="141" t="s">
        <v>177</v>
      </c>
      <c r="C5" s="57" t="s">
        <v>11</v>
      </c>
      <c r="D5" s="58">
        <v>93</v>
      </c>
      <c r="E5" s="58">
        <v>90</v>
      </c>
      <c r="F5" s="58">
        <v>93</v>
      </c>
      <c r="G5" s="58">
        <v>94</v>
      </c>
      <c r="H5" s="58">
        <v>93</v>
      </c>
      <c r="I5" s="58">
        <v>95</v>
      </c>
      <c r="J5" s="58">
        <f>I5+H5+G5+F5+E5+D5</f>
        <v>558</v>
      </c>
      <c r="K5" s="3">
        <v>11</v>
      </c>
    </row>
    <row r="6" spans="1:11" ht="11.25">
      <c r="A6" s="3">
        <v>2</v>
      </c>
      <c r="B6" s="57" t="s">
        <v>417</v>
      </c>
      <c r="C6" s="57" t="s">
        <v>26</v>
      </c>
      <c r="D6" s="58">
        <v>92</v>
      </c>
      <c r="E6" s="58">
        <v>91</v>
      </c>
      <c r="F6" s="58">
        <v>91</v>
      </c>
      <c r="G6" s="58">
        <v>94</v>
      </c>
      <c r="H6" s="58">
        <v>93</v>
      </c>
      <c r="I6" s="58">
        <v>89</v>
      </c>
      <c r="J6" s="58">
        <f>I6+H6+G6+F6+E6+D6</f>
        <v>550</v>
      </c>
      <c r="K6" s="3">
        <v>9</v>
      </c>
    </row>
    <row r="7" spans="1:11" ht="11.25">
      <c r="A7" s="3">
        <v>3</v>
      </c>
      <c r="B7" s="57" t="s">
        <v>397</v>
      </c>
      <c r="C7" s="57" t="s">
        <v>62</v>
      </c>
      <c r="D7" s="58">
        <v>92</v>
      </c>
      <c r="E7" s="58">
        <v>93</v>
      </c>
      <c r="F7" s="58">
        <v>92</v>
      </c>
      <c r="G7" s="58">
        <v>95</v>
      </c>
      <c r="H7" s="58">
        <v>90</v>
      </c>
      <c r="I7" s="58">
        <v>82</v>
      </c>
      <c r="J7" s="58">
        <f>I7+H7+G7+F7+E7+D7</f>
        <v>544</v>
      </c>
      <c r="K7" s="3">
        <v>12</v>
      </c>
    </row>
    <row r="8" spans="1:11" ht="11.25">
      <c r="A8" s="3">
        <v>4</v>
      </c>
      <c r="B8" s="57" t="s">
        <v>405</v>
      </c>
      <c r="C8" s="57" t="s">
        <v>406</v>
      </c>
      <c r="D8" s="58"/>
      <c r="E8" s="58"/>
      <c r="F8" s="58"/>
      <c r="G8" s="58"/>
      <c r="H8" s="58"/>
      <c r="I8" s="58"/>
      <c r="J8" s="58">
        <f>I8+H8+G8+F8+E8+D8</f>
        <v>0</v>
      </c>
      <c r="K8" s="3"/>
    </row>
    <row r="9" spans="1:11" ht="11.25">
      <c r="A9" s="19"/>
      <c r="B9" s="211" t="s">
        <v>462</v>
      </c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" customHeight="1">
      <c r="A10" s="19"/>
      <c r="B10" s="62"/>
      <c r="C10" s="62"/>
      <c r="D10" s="65"/>
      <c r="E10" s="65"/>
      <c r="F10" s="65"/>
      <c r="G10" s="65"/>
      <c r="H10" s="65"/>
      <c r="I10" s="65"/>
      <c r="J10" s="65"/>
      <c r="K10" s="19"/>
    </row>
    <row r="11" ht="12" customHeight="1">
      <c r="B11" s="2" t="s">
        <v>350</v>
      </c>
    </row>
    <row r="12" ht="12" customHeight="1">
      <c r="B12" s="56" t="s">
        <v>464</v>
      </c>
    </row>
    <row r="13" spans="1:11" ht="12" customHeight="1">
      <c r="A13" s="19" t="s">
        <v>38</v>
      </c>
      <c r="B13" s="24" t="s">
        <v>39</v>
      </c>
      <c r="C13" s="24"/>
      <c r="D13" s="3" t="s">
        <v>15</v>
      </c>
      <c r="E13" s="3" t="s">
        <v>2</v>
      </c>
      <c r="F13" s="3" t="s">
        <v>17</v>
      </c>
      <c r="G13" s="3" t="s">
        <v>18</v>
      </c>
      <c r="H13" s="3" t="s">
        <v>19</v>
      </c>
      <c r="I13" s="3" t="s">
        <v>20</v>
      </c>
      <c r="J13" s="3" t="s">
        <v>7</v>
      </c>
      <c r="K13" s="3" t="s">
        <v>56</v>
      </c>
    </row>
    <row r="14" spans="1:11" ht="12" customHeight="1">
      <c r="A14" s="19"/>
      <c r="B14" s="57" t="s">
        <v>413</v>
      </c>
      <c r="C14" s="57" t="s">
        <v>371</v>
      </c>
      <c r="D14" s="58">
        <v>82</v>
      </c>
      <c r="E14" s="58">
        <v>89</v>
      </c>
      <c r="F14" s="58">
        <v>90</v>
      </c>
      <c r="G14" s="58">
        <v>87</v>
      </c>
      <c r="H14" s="58">
        <v>90</v>
      </c>
      <c r="I14" s="58">
        <v>91</v>
      </c>
      <c r="J14" s="58">
        <f>SUM(D14:I14)</f>
        <v>529</v>
      </c>
      <c r="K14" s="3">
        <v>5</v>
      </c>
    </row>
    <row r="15" spans="1:11" ht="12" customHeight="1">
      <c r="A15" s="19"/>
      <c r="B15" s="210" t="s">
        <v>462</v>
      </c>
      <c r="C15" s="210"/>
      <c r="D15" s="210"/>
      <c r="E15" s="210"/>
      <c r="F15" s="210"/>
      <c r="G15" s="210"/>
      <c r="H15" s="210"/>
      <c r="I15" s="210"/>
      <c r="J15" s="210"/>
      <c r="K15" s="210"/>
    </row>
    <row r="17" spans="1:2" ht="11.25">
      <c r="A17" s="19"/>
      <c r="B17" s="2" t="s">
        <v>352</v>
      </c>
    </row>
    <row r="18" spans="1:9" ht="11.25">
      <c r="A18" s="64"/>
      <c r="B18" s="56" t="s">
        <v>35</v>
      </c>
      <c r="H18" s="24"/>
      <c r="I18" s="24"/>
    </row>
    <row r="19" spans="1:11" ht="11.25">
      <c r="A19" s="21">
        <v>1</v>
      </c>
      <c r="B19" s="24" t="s">
        <v>40</v>
      </c>
      <c r="C19" s="24"/>
      <c r="D19" s="3" t="s">
        <v>15</v>
      </c>
      <c r="E19" s="3" t="s">
        <v>16</v>
      </c>
      <c r="F19" s="3" t="s">
        <v>17</v>
      </c>
      <c r="G19" s="3" t="s">
        <v>18</v>
      </c>
      <c r="H19" s="3" t="s">
        <v>7</v>
      </c>
      <c r="I19" s="19"/>
      <c r="K19" s="11" t="s">
        <v>56</v>
      </c>
    </row>
    <row r="20" spans="1:11" ht="11.25">
      <c r="A20" s="64"/>
      <c r="B20" s="168" t="s">
        <v>171</v>
      </c>
      <c r="C20" s="69" t="s">
        <v>73</v>
      </c>
      <c r="D20" s="11">
        <v>97</v>
      </c>
      <c r="E20" s="11">
        <v>96</v>
      </c>
      <c r="F20" s="11">
        <v>96</v>
      </c>
      <c r="G20" s="11">
        <v>95</v>
      </c>
      <c r="H20" s="3">
        <f>D20+E20+F20+G20</f>
        <v>384</v>
      </c>
      <c r="I20" s="24"/>
      <c r="J20" s="24"/>
      <c r="K20" s="3"/>
    </row>
    <row r="21" spans="1:11" ht="11.25">
      <c r="A21" s="23">
        <v>2</v>
      </c>
      <c r="B21" s="168" t="s">
        <v>318</v>
      </c>
      <c r="C21" s="69" t="s">
        <v>73</v>
      </c>
      <c r="D21" s="73">
        <v>93</v>
      </c>
      <c r="E21" s="73">
        <v>90</v>
      </c>
      <c r="F21" s="73">
        <v>92</v>
      </c>
      <c r="G21" s="73">
        <v>89</v>
      </c>
      <c r="H21" s="73">
        <f>D21+E21+F21+G21</f>
        <v>364</v>
      </c>
      <c r="I21" s="65"/>
      <c r="K21" s="3"/>
    </row>
    <row r="22" spans="1:11" ht="11.25">
      <c r="A22" s="3">
        <v>3</v>
      </c>
      <c r="B22" s="141" t="s">
        <v>258</v>
      </c>
      <c r="C22" s="57" t="s">
        <v>26</v>
      </c>
      <c r="D22" s="58">
        <v>90</v>
      </c>
      <c r="E22" s="58">
        <v>89</v>
      </c>
      <c r="F22" s="58">
        <v>92</v>
      </c>
      <c r="G22" s="58">
        <v>87</v>
      </c>
      <c r="H22" s="73">
        <f>D22+E22+F22+G22</f>
        <v>358</v>
      </c>
      <c r="I22" s="65"/>
      <c r="K22" s="19"/>
    </row>
    <row r="23" spans="2:11" ht="11.25">
      <c r="B23" s="212" t="s">
        <v>462</v>
      </c>
      <c r="C23" s="212"/>
      <c r="D23" s="212"/>
      <c r="E23" s="212"/>
      <c r="F23" s="212"/>
      <c r="G23" s="212"/>
      <c r="H23" s="212"/>
      <c r="I23" s="212"/>
      <c r="J23" s="212"/>
      <c r="K23" s="19"/>
    </row>
    <row r="24" spans="2:11" ht="11.25">
      <c r="B24" s="62"/>
      <c r="C24" s="62"/>
      <c r="D24" s="65"/>
      <c r="E24" s="65"/>
      <c r="F24" s="65"/>
      <c r="G24" s="65"/>
      <c r="H24" s="65"/>
      <c r="I24" s="60"/>
      <c r="J24" s="60"/>
      <c r="K24" s="19"/>
    </row>
    <row r="25" spans="1:2" ht="11.25">
      <c r="A25" s="19"/>
      <c r="B25" s="2" t="s">
        <v>353</v>
      </c>
    </row>
    <row r="26" spans="1:10" ht="11.25">
      <c r="A26" s="66"/>
      <c r="B26" s="56" t="s">
        <v>9</v>
      </c>
      <c r="I26" s="24"/>
      <c r="J26" s="24"/>
    </row>
    <row r="27" spans="1:11" ht="11.25">
      <c r="A27" s="3"/>
      <c r="B27" s="24" t="s">
        <v>39</v>
      </c>
      <c r="C27" s="24"/>
      <c r="D27" s="3" t="s">
        <v>15</v>
      </c>
      <c r="E27" s="3" t="s">
        <v>16</v>
      </c>
      <c r="F27" s="3" t="s">
        <v>17</v>
      </c>
      <c r="G27" s="59" t="s">
        <v>18</v>
      </c>
      <c r="H27" s="3" t="s">
        <v>7</v>
      </c>
      <c r="I27" s="24"/>
      <c r="J27" s="24"/>
      <c r="K27" s="21" t="s">
        <v>56</v>
      </c>
    </row>
    <row r="28" spans="1:11" ht="11.25">
      <c r="A28" s="3">
        <v>1</v>
      </c>
      <c r="B28" s="1" t="s">
        <v>134</v>
      </c>
      <c r="C28" s="1" t="s">
        <v>26</v>
      </c>
      <c r="D28" s="186">
        <v>93</v>
      </c>
      <c r="E28" s="186">
        <v>88</v>
      </c>
      <c r="F28" s="186">
        <v>90</v>
      </c>
      <c r="G28" s="186">
        <v>94</v>
      </c>
      <c r="H28" s="187">
        <f aca="true" t="shared" si="0" ref="H28:H40">SUM(D28:G28)</f>
        <v>365</v>
      </c>
      <c r="I28" s="24"/>
      <c r="J28" s="24"/>
      <c r="K28" s="3">
        <v>7</v>
      </c>
    </row>
    <row r="29" spans="1:11" ht="11.25">
      <c r="A29" s="3">
        <v>2</v>
      </c>
      <c r="B29" s="57" t="s">
        <v>152</v>
      </c>
      <c r="C29" s="57" t="s">
        <v>26</v>
      </c>
      <c r="D29" s="187">
        <v>89</v>
      </c>
      <c r="E29" s="187">
        <v>92</v>
      </c>
      <c r="F29" s="187">
        <v>91</v>
      </c>
      <c r="G29" s="187">
        <v>92</v>
      </c>
      <c r="H29" s="187">
        <f t="shared" si="0"/>
        <v>364</v>
      </c>
      <c r="I29" s="24"/>
      <c r="J29" s="24"/>
      <c r="K29" s="3">
        <v>9</v>
      </c>
    </row>
    <row r="30" spans="1:11" ht="11.25">
      <c r="A30" s="3">
        <v>3</v>
      </c>
      <c r="B30" s="1" t="s">
        <v>124</v>
      </c>
      <c r="C30" s="1" t="s">
        <v>420</v>
      </c>
      <c r="D30" s="187">
        <v>92</v>
      </c>
      <c r="E30" s="187">
        <v>92</v>
      </c>
      <c r="F30" s="187">
        <v>87</v>
      </c>
      <c r="G30" s="187">
        <v>90</v>
      </c>
      <c r="H30" s="187">
        <f t="shared" si="0"/>
        <v>361</v>
      </c>
      <c r="I30" s="24"/>
      <c r="J30" s="24"/>
      <c r="K30" s="3">
        <v>5</v>
      </c>
    </row>
    <row r="31" spans="1:11" ht="11.25">
      <c r="A31" s="3">
        <v>4</v>
      </c>
      <c r="B31" s="1" t="s">
        <v>267</v>
      </c>
      <c r="C31" s="1" t="s">
        <v>179</v>
      </c>
      <c r="D31" s="187">
        <v>87</v>
      </c>
      <c r="E31" s="187">
        <v>90</v>
      </c>
      <c r="F31" s="187">
        <v>89</v>
      </c>
      <c r="G31" s="187">
        <v>95</v>
      </c>
      <c r="H31" s="187">
        <f t="shared" si="0"/>
        <v>361</v>
      </c>
      <c r="I31" s="24"/>
      <c r="J31" s="24"/>
      <c r="K31" s="3"/>
    </row>
    <row r="32" spans="1:11" ht="11.25">
      <c r="A32" s="3">
        <v>5</v>
      </c>
      <c r="B32" s="1" t="s">
        <v>317</v>
      </c>
      <c r="C32" s="1" t="s">
        <v>66</v>
      </c>
      <c r="D32" s="187">
        <v>89</v>
      </c>
      <c r="E32" s="187">
        <v>93</v>
      </c>
      <c r="F32" s="187">
        <v>85</v>
      </c>
      <c r="G32" s="187">
        <v>91</v>
      </c>
      <c r="H32" s="187">
        <f t="shared" si="0"/>
        <v>358</v>
      </c>
      <c r="I32" s="24"/>
      <c r="J32" s="24"/>
      <c r="K32" s="3">
        <v>4</v>
      </c>
    </row>
    <row r="33" spans="1:11" ht="11.25">
      <c r="A33" s="3">
        <v>6</v>
      </c>
      <c r="B33" s="57" t="s">
        <v>72</v>
      </c>
      <c r="C33" s="57" t="s">
        <v>11</v>
      </c>
      <c r="D33" s="187">
        <v>86</v>
      </c>
      <c r="E33" s="187">
        <v>89</v>
      </c>
      <c r="F33" s="187">
        <v>90</v>
      </c>
      <c r="G33" s="187">
        <v>92</v>
      </c>
      <c r="H33" s="187">
        <f t="shared" si="0"/>
        <v>357</v>
      </c>
      <c r="I33" s="24"/>
      <c r="J33" s="24"/>
      <c r="K33" s="3"/>
    </row>
    <row r="34" spans="1:11" ht="11.25">
      <c r="A34" s="3">
        <v>7</v>
      </c>
      <c r="B34" s="1" t="s">
        <v>182</v>
      </c>
      <c r="C34" s="1" t="s">
        <v>420</v>
      </c>
      <c r="D34" s="187">
        <v>91</v>
      </c>
      <c r="E34" s="187">
        <v>88</v>
      </c>
      <c r="F34" s="187">
        <v>86</v>
      </c>
      <c r="G34" s="187">
        <v>87</v>
      </c>
      <c r="H34" s="187">
        <f t="shared" si="0"/>
        <v>352</v>
      </c>
      <c r="I34" s="24"/>
      <c r="J34" s="24"/>
      <c r="K34" s="3"/>
    </row>
    <row r="35" spans="1:11" ht="11.25">
      <c r="A35" s="3">
        <v>8</v>
      </c>
      <c r="B35" s="1" t="s">
        <v>285</v>
      </c>
      <c r="C35" s="1" t="s">
        <v>282</v>
      </c>
      <c r="D35" s="187">
        <v>88</v>
      </c>
      <c r="E35" s="187">
        <v>92</v>
      </c>
      <c r="F35" s="187">
        <v>88</v>
      </c>
      <c r="G35" s="187">
        <v>84</v>
      </c>
      <c r="H35" s="187">
        <f t="shared" si="0"/>
        <v>352</v>
      </c>
      <c r="I35" s="24"/>
      <c r="J35" s="24"/>
      <c r="K35" s="3">
        <v>4</v>
      </c>
    </row>
    <row r="36" spans="1:11" ht="11.25">
      <c r="A36" s="3">
        <v>9</v>
      </c>
      <c r="B36" s="1" t="s">
        <v>293</v>
      </c>
      <c r="C36" s="1" t="s">
        <v>21</v>
      </c>
      <c r="D36" s="187">
        <v>90</v>
      </c>
      <c r="E36" s="187">
        <v>86</v>
      </c>
      <c r="F36" s="187">
        <v>87</v>
      </c>
      <c r="G36" s="187">
        <v>87</v>
      </c>
      <c r="H36" s="187">
        <f t="shared" si="0"/>
        <v>350</v>
      </c>
      <c r="I36" s="24"/>
      <c r="J36" s="24"/>
      <c r="K36" s="3">
        <v>4</v>
      </c>
    </row>
    <row r="37" spans="1:11" ht="11.25">
      <c r="A37" s="3">
        <v>10</v>
      </c>
      <c r="B37" s="1" t="s">
        <v>405</v>
      </c>
      <c r="C37" s="1" t="s">
        <v>406</v>
      </c>
      <c r="D37" s="187">
        <v>85</v>
      </c>
      <c r="E37" s="187">
        <v>90</v>
      </c>
      <c r="F37" s="187">
        <v>85</v>
      </c>
      <c r="G37" s="187">
        <v>89</v>
      </c>
      <c r="H37" s="187">
        <f t="shared" si="0"/>
        <v>349</v>
      </c>
      <c r="I37" s="24"/>
      <c r="J37" s="24"/>
      <c r="K37" s="3">
        <v>2</v>
      </c>
    </row>
    <row r="38" spans="1:11" ht="11.25">
      <c r="A38" s="3">
        <v>11</v>
      </c>
      <c r="B38" s="1" t="s">
        <v>239</v>
      </c>
      <c r="C38" s="1" t="s">
        <v>12</v>
      </c>
      <c r="D38" s="187">
        <v>90</v>
      </c>
      <c r="E38" s="187">
        <v>89</v>
      </c>
      <c r="F38" s="187">
        <v>88</v>
      </c>
      <c r="G38" s="187">
        <v>81</v>
      </c>
      <c r="H38" s="187">
        <f t="shared" si="0"/>
        <v>348</v>
      </c>
      <c r="I38" s="24"/>
      <c r="J38" s="24"/>
      <c r="K38" s="3"/>
    </row>
    <row r="39" spans="1:11" ht="11.25">
      <c r="A39" s="3">
        <v>12</v>
      </c>
      <c r="B39" s="57" t="s">
        <v>213</v>
      </c>
      <c r="C39" s="57" t="s">
        <v>26</v>
      </c>
      <c r="D39" s="187">
        <v>83</v>
      </c>
      <c r="E39" s="187">
        <v>86</v>
      </c>
      <c r="F39" s="187">
        <v>89</v>
      </c>
      <c r="G39" s="187">
        <v>85</v>
      </c>
      <c r="H39" s="187">
        <f t="shared" si="0"/>
        <v>343</v>
      </c>
      <c r="I39" s="24"/>
      <c r="J39" s="24"/>
      <c r="K39" s="3"/>
    </row>
    <row r="40" spans="1:11" ht="11.25">
      <c r="A40" s="3">
        <v>13</v>
      </c>
      <c r="B40" s="1" t="s">
        <v>292</v>
      </c>
      <c r="C40" s="1" t="s">
        <v>21</v>
      </c>
      <c r="D40" s="187">
        <v>80</v>
      </c>
      <c r="E40" s="187">
        <v>82</v>
      </c>
      <c r="F40" s="187">
        <v>79</v>
      </c>
      <c r="G40" s="187">
        <v>78</v>
      </c>
      <c r="H40" s="187">
        <f t="shared" si="0"/>
        <v>319</v>
      </c>
      <c r="I40" s="24"/>
      <c r="J40" s="24"/>
      <c r="K40" s="19"/>
    </row>
    <row r="41" spans="1:11" ht="11.25">
      <c r="A41" s="19"/>
      <c r="B41" s="209" t="s">
        <v>462</v>
      </c>
      <c r="C41" s="209"/>
      <c r="D41" s="209"/>
      <c r="E41" s="209"/>
      <c r="F41" s="209"/>
      <c r="G41" s="209"/>
      <c r="H41" s="209"/>
      <c r="I41" s="24"/>
      <c r="J41" s="24"/>
      <c r="K41" s="19"/>
    </row>
    <row r="42" spans="1:11" ht="11.25">
      <c r="A42" s="19"/>
      <c r="B42" s="2" t="s">
        <v>351</v>
      </c>
      <c r="C42" s="62"/>
      <c r="D42" s="65"/>
      <c r="E42" s="65"/>
      <c r="F42" s="65"/>
      <c r="G42" s="65"/>
      <c r="H42" s="65"/>
      <c r="I42" s="24"/>
      <c r="J42" s="24"/>
      <c r="K42" s="19"/>
    </row>
    <row r="43" spans="1:10" ht="11.25">
      <c r="A43" s="68"/>
      <c r="B43" s="61" t="s">
        <v>10</v>
      </c>
      <c r="I43" s="24"/>
      <c r="J43" s="24"/>
    </row>
    <row r="44" spans="1:11" ht="11.25">
      <c r="A44" s="3">
        <v>1</v>
      </c>
      <c r="B44" s="24" t="s">
        <v>39</v>
      </c>
      <c r="C44" s="24"/>
      <c r="D44" s="3" t="s">
        <v>15</v>
      </c>
      <c r="E44" s="3" t="s">
        <v>16</v>
      </c>
      <c r="F44" s="3" t="s">
        <v>17</v>
      </c>
      <c r="G44" s="59" t="s">
        <v>18</v>
      </c>
      <c r="H44" s="3" t="s">
        <v>7</v>
      </c>
      <c r="I44" s="24"/>
      <c r="J44" s="24"/>
      <c r="K44" s="21" t="s">
        <v>56</v>
      </c>
    </row>
    <row r="45" spans="1:11" ht="11.25">
      <c r="A45" s="3"/>
      <c r="B45" s="57" t="s">
        <v>418</v>
      </c>
      <c r="C45" s="57" t="s">
        <v>420</v>
      </c>
      <c r="D45" s="180">
        <v>94</v>
      </c>
      <c r="E45" s="58">
        <v>89</v>
      </c>
      <c r="F45" s="58">
        <v>88</v>
      </c>
      <c r="G45" s="63">
        <v>88</v>
      </c>
      <c r="H45" s="58">
        <f aca="true" t="shared" si="1" ref="H45:H51">SUM(D45:G45)</f>
        <v>359</v>
      </c>
      <c r="K45" s="3">
        <v>4</v>
      </c>
    </row>
    <row r="46" spans="1:11" ht="11.25">
      <c r="A46" s="3">
        <v>2</v>
      </c>
      <c r="B46" s="69" t="s">
        <v>199</v>
      </c>
      <c r="C46" s="69" t="s">
        <v>26</v>
      </c>
      <c r="D46" s="3">
        <v>91</v>
      </c>
      <c r="E46" s="3">
        <v>87</v>
      </c>
      <c r="F46" s="3">
        <v>90</v>
      </c>
      <c r="G46" s="59">
        <v>90</v>
      </c>
      <c r="H46" s="58">
        <f t="shared" si="1"/>
        <v>358</v>
      </c>
      <c r="K46" s="3">
        <v>4</v>
      </c>
    </row>
    <row r="47" spans="1:11" ht="11.25">
      <c r="A47" s="3">
        <v>3</v>
      </c>
      <c r="B47" s="141" t="s">
        <v>188</v>
      </c>
      <c r="C47" s="57" t="s">
        <v>57</v>
      </c>
      <c r="D47" s="3">
        <v>85</v>
      </c>
      <c r="E47" s="3">
        <v>89</v>
      </c>
      <c r="F47" s="3">
        <v>90</v>
      </c>
      <c r="G47" s="59">
        <v>88</v>
      </c>
      <c r="H47" s="58">
        <f t="shared" si="1"/>
        <v>352</v>
      </c>
      <c r="K47" s="3">
        <v>7</v>
      </c>
    </row>
    <row r="48" spans="1:11" ht="11.25">
      <c r="A48" s="3">
        <v>4</v>
      </c>
      <c r="B48" s="57" t="s">
        <v>176</v>
      </c>
      <c r="C48" s="57" t="s">
        <v>11</v>
      </c>
      <c r="D48" s="58">
        <v>86</v>
      </c>
      <c r="E48" s="58">
        <v>87</v>
      </c>
      <c r="F48" s="58">
        <v>88</v>
      </c>
      <c r="G48" s="58">
        <v>88</v>
      </c>
      <c r="H48" s="58">
        <f t="shared" si="1"/>
        <v>349</v>
      </c>
      <c r="K48" s="3">
        <v>1</v>
      </c>
    </row>
    <row r="49" spans="1:11" ht="11.25">
      <c r="A49" s="3">
        <v>5</v>
      </c>
      <c r="B49" s="57" t="s">
        <v>81</v>
      </c>
      <c r="C49" s="57" t="s">
        <v>57</v>
      </c>
      <c r="D49" s="58">
        <v>85</v>
      </c>
      <c r="E49" s="58">
        <v>84</v>
      </c>
      <c r="F49" s="58">
        <v>90</v>
      </c>
      <c r="G49" s="58">
        <v>87</v>
      </c>
      <c r="H49" s="58">
        <f t="shared" si="1"/>
        <v>346</v>
      </c>
      <c r="K49" s="3">
        <v>3</v>
      </c>
    </row>
    <row r="50" spans="1:11" ht="11.25">
      <c r="A50" s="3">
        <v>6</v>
      </c>
      <c r="B50" s="57" t="s">
        <v>294</v>
      </c>
      <c r="C50" s="57" t="s">
        <v>21</v>
      </c>
      <c r="D50" s="3">
        <v>85</v>
      </c>
      <c r="E50" s="3">
        <v>86</v>
      </c>
      <c r="F50" s="3">
        <v>86</v>
      </c>
      <c r="G50" s="3">
        <v>88</v>
      </c>
      <c r="H50" s="58">
        <f t="shared" si="1"/>
        <v>345</v>
      </c>
      <c r="K50" s="3"/>
    </row>
    <row r="51" spans="1:11" ht="11.25">
      <c r="A51" s="3">
        <v>7</v>
      </c>
      <c r="B51" s="57" t="s">
        <v>286</v>
      </c>
      <c r="C51" s="57" t="s">
        <v>282</v>
      </c>
      <c r="D51" s="3"/>
      <c r="E51" s="3"/>
      <c r="F51" s="3"/>
      <c r="G51" s="3"/>
      <c r="H51" s="58">
        <f t="shared" si="1"/>
        <v>0</v>
      </c>
      <c r="K51" s="3"/>
    </row>
    <row r="52" spans="1:11" ht="11.25">
      <c r="A52" s="19"/>
      <c r="B52" s="209" t="s">
        <v>462</v>
      </c>
      <c r="C52" s="209"/>
      <c r="D52" s="209"/>
      <c r="E52" s="209"/>
      <c r="F52" s="209"/>
      <c r="G52" s="209"/>
      <c r="H52" s="209"/>
      <c r="K52" s="19"/>
    </row>
    <row r="53" spans="1:11" ht="11.25">
      <c r="A53" s="19"/>
      <c r="B53" s="24"/>
      <c r="C53" s="24"/>
      <c r="D53" s="65"/>
      <c r="E53" s="65"/>
      <c r="F53" s="65"/>
      <c r="G53" s="65"/>
      <c r="H53" s="65"/>
      <c r="I53" s="24"/>
      <c r="J53" s="24"/>
      <c r="K53" s="19"/>
    </row>
    <row r="54" spans="1:10" ht="11.25">
      <c r="A54" s="19"/>
      <c r="B54" s="2" t="s">
        <v>354</v>
      </c>
      <c r="I54" s="24"/>
      <c r="J54" s="24"/>
    </row>
    <row r="55" spans="1:2" ht="11.25">
      <c r="A55" s="66"/>
      <c r="B55" s="61" t="s">
        <v>58</v>
      </c>
    </row>
    <row r="56" spans="1:11" ht="11.25">
      <c r="A56" s="3"/>
      <c r="B56" s="24" t="s">
        <v>39</v>
      </c>
      <c r="C56" s="24"/>
      <c r="D56" s="3" t="s">
        <v>15</v>
      </c>
      <c r="E56" s="3" t="s">
        <v>16</v>
      </c>
      <c r="F56" s="3" t="s">
        <v>17</v>
      </c>
      <c r="G56" s="59"/>
      <c r="H56" s="3" t="s">
        <v>7</v>
      </c>
      <c r="I56" s="24"/>
      <c r="J56" s="24"/>
      <c r="K56" s="21" t="s">
        <v>56</v>
      </c>
    </row>
    <row r="57" spans="1:11" ht="11.25">
      <c r="A57" s="3">
        <v>1</v>
      </c>
      <c r="B57" s="57" t="s">
        <v>88</v>
      </c>
      <c r="C57" s="57" t="s">
        <v>57</v>
      </c>
      <c r="D57" s="3">
        <v>86</v>
      </c>
      <c r="E57" s="3">
        <v>81</v>
      </c>
      <c r="F57" s="3">
        <v>86</v>
      </c>
      <c r="G57" s="3">
        <v>85</v>
      </c>
      <c r="H57" s="58">
        <f>SUM(D57:G57)</f>
        <v>338</v>
      </c>
      <c r="K57" s="3">
        <v>0</v>
      </c>
    </row>
    <row r="58" spans="1:11" ht="11.25">
      <c r="A58" s="3">
        <v>2</v>
      </c>
      <c r="B58" s="57" t="s">
        <v>303</v>
      </c>
      <c r="C58" s="57" t="s">
        <v>466</v>
      </c>
      <c r="D58" s="3">
        <v>70</v>
      </c>
      <c r="E58" s="3">
        <v>77</v>
      </c>
      <c r="F58" s="3">
        <v>82</v>
      </c>
      <c r="G58" s="3">
        <v>81</v>
      </c>
      <c r="H58" s="58">
        <f>SUM(D58:G58)</f>
        <v>310</v>
      </c>
      <c r="K58" s="3"/>
    </row>
    <row r="59" spans="1:11" ht="11.25">
      <c r="A59" s="19"/>
      <c r="B59" s="209" t="s">
        <v>462</v>
      </c>
      <c r="C59" s="209"/>
      <c r="D59" s="209"/>
      <c r="E59" s="209"/>
      <c r="F59" s="209"/>
      <c r="G59" s="209"/>
      <c r="H59" s="209"/>
      <c r="K59" s="19"/>
    </row>
    <row r="60" spans="1:11" ht="11.25">
      <c r="A60" s="19"/>
      <c r="B60" s="62"/>
      <c r="C60" s="62"/>
      <c r="D60" s="19"/>
      <c r="E60" s="19"/>
      <c r="F60" s="19"/>
      <c r="G60" s="19"/>
      <c r="H60" s="65"/>
      <c r="I60" s="24"/>
      <c r="J60" s="24"/>
      <c r="K60" s="19"/>
    </row>
    <row r="61" spans="1:11" ht="11.25">
      <c r="A61" s="19"/>
      <c r="B61" s="2" t="s">
        <v>433</v>
      </c>
      <c r="C61" s="62"/>
      <c r="D61" s="19"/>
      <c r="E61" s="19"/>
      <c r="F61" s="19"/>
      <c r="G61" s="19"/>
      <c r="H61" s="65"/>
      <c r="I61" s="24"/>
      <c r="J61" s="24"/>
      <c r="K61" s="19"/>
    </row>
    <row r="62" spans="1:11" ht="11.25">
      <c r="A62" s="19"/>
      <c r="B62" s="56" t="s">
        <v>238</v>
      </c>
      <c r="C62" s="62"/>
      <c r="D62" s="19"/>
      <c r="E62" s="19"/>
      <c r="F62" s="19"/>
      <c r="G62" s="19"/>
      <c r="H62" s="65"/>
      <c r="I62" s="24"/>
      <c r="J62" s="24"/>
      <c r="K62" s="19"/>
    </row>
    <row r="63" spans="1:11" ht="11.25">
      <c r="A63" s="19">
        <v>1</v>
      </c>
      <c r="B63" s="24" t="s">
        <v>40</v>
      </c>
      <c r="C63" s="24"/>
      <c r="D63" s="11" t="s">
        <v>15</v>
      </c>
      <c r="E63" s="11" t="s">
        <v>16</v>
      </c>
      <c r="F63" s="11" t="s">
        <v>17</v>
      </c>
      <c r="G63" s="71" t="s">
        <v>18</v>
      </c>
      <c r="H63" s="11" t="s">
        <v>7</v>
      </c>
      <c r="I63" s="24"/>
      <c r="J63" s="24"/>
      <c r="K63" s="19"/>
    </row>
    <row r="64" spans="1:11" ht="11.25">
      <c r="A64" s="66"/>
      <c r="B64" s="57" t="s">
        <v>201</v>
      </c>
      <c r="C64" s="57" t="s">
        <v>26</v>
      </c>
      <c r="D64" s="3">
        <v>90</v>
      </c>
      <c r="E64" s="3">
        <v>92</v>
      </c>
      <c r="F64" s="3">
        <v>89</v>
      </c>
      <c r="G64" s="3">
        <v>88</v>
      </c>
      <c r="H64" s="3">
        <f aca="true" t="shared" si="2" ref="H64:H70">D64+E64+F64+G64</f>
        <v>359</v>
      </c>
      <c r="I64" s="24"/>
      <c r="J64" s="24"/>
      <c r="K64" s="3">
        <v>6</v>
      </c>
    </row>
    <row r="65" spans="1:11" ht="11.25">
      <c r="A65" s="3">
        <v>2</v>
      </c>
      <c r="B65" s="57" t="s">
        <v>133</v>
      </c>
      <c r="C65" s="57" t="s">
        <v>57</v>
      </c>
      <c r="D65" s="58">
        <v>87</v>
      </c>
      <c r="E65" s="58">
        <v>87</v>
      </c>
      <c r="F65" s="58">
        <v>89</v>
      </c>
      <c r="G65" s="58">
        <v>90</v>
      </c>
      <c r="H65" s="58">
        <f t="shared" si="2"/>
        <v>353</v>
      </c>
      <c r="I65" s="60"/>
      <c r="J65" s="60"/>
      <c r="K65" s="3">
        <v>2</v>
      </c>
    </row>
    <row r="66" spans="1:11" ht="11.25">
      <c r="A66" s="3">
        <v>3</v>
      </c>
      <c r="B66" s="57" t="s">
        <v>269</v>
      </c>
      <c r="C66" s="57" t="s">
        <v>179</v>
      </c>
      <c r="D66" s="3">
        <v>85</v>
      </c>
      <c r="E66" s="3">
        <v>89</v>
      </c>
      <c r="F66" s="3">
        <v>85</v>
      </c>
      <c r="G66" s="3">
        <v>87</v>
      </c>
      <c r="H66" s="3">
        <f t="shared" si="2"/>
        <v>346</v>
      </c>
      <c r="I66" s="24"/>
      <c r="J66" s="24"/>
      <c r="K66" s="3">
        <v>2</v>
      </c>
    </row>
    <row r="67" spans="1:11" ht="11.25">
      <c r="A67" s="3">
        <v>4</v>
      </c>
      <c r="B67" s="57" t="s">
        <v>437</v>
      </c>
      <c r="C67" s="57" t="s">
        <v>11</v>
      </c>
      <c r="D67" s="3">
        <v>83</v>
      </c>
      <c r="E67" s="3">
        <v>83</v>
      </c>
      <c r="F67" s="3">
        <v>82</v>
      </c>
      <c r="G67" s="3">
        <v>83</v>
      </c>
      <c r="H67" s="3">
        <f t="shared" si="2"/>
        <v>331</v>
      </c>
      <c r="I67" s="24"/>
      <c r="J67" s="24"/>
      <c r="K67" s="3"/>
    </row>
    <row r="68" spans="1:11" ht="11.25">
      <c r="A68" s="3">
        <v>5</v>
      </c>
      <c r="B68" s="57" t="s">
        <v>202</v>
      </c>
      <c r="C68" s="57" t="s">
        <v>26</v>
      </c>
      <c r="D68" s="3">
        <v>82</v>
      </c>
      <c r="E68" s="3">
        <v>80</v>
      </c>
      <c r="F68" s="3">
        <v>75</v>
      </c>
      <c r="G68" s="3">
        <v>80</v>
      </c>
      <c r="H68" s="3">
        <f t="shared" si="2"/>
        <v>317</v>
      </c>
      <c r="I68" s="24"/>
      <c r="J68" s="24"/>
      <c r="K68" s="3"/>
    </row>
    <row r="69" spans="1:11" ht="11.25">
      <c r="A69" s="3">
        <v>6</v>
      </c>
      <c r="B69" s="163" t="s">
        <v>258</v>
      </c>
      <c r="C69" s="1" t="s">
        <v>26</v>
      </c>
      <c r="D69" s="3"/>
      <c r="E69" s="3"/>
      <c r="F69" s="3"/>
      <c r="G69" s="3"/>
      <c r="H69" s="3">
        <f t="shared" si="2"/>
        <v>0</v>
      </c>
      <c r="I69" s="24"/>
      <c r="J69" s="24"/>
      <c r="K69" s="3"/>
    </row>
    <row r="70" spans="1:11" ht="11.25">
      <c r="A70" s="3">
        <v>7</v>
      </c>
      <c r="B70" s="141" t="s">
        <v>318</v>
      </c>
      <c r="C70" s="57" t="s">
        <v>73</v>
      </c>
      <c r="D70" s="3"/>
      <c r="E70" s="3"/>
      <c r="F70" s="3"/>
      <c r="G70" s="3"/>
      <c r="H70" s="3">
        <f t="shared" si="2"/>
        <v>0</v>
      </c>
      <c r="I70" s="24"/>
      <c r="J70" s="24"/>
      <c r="K70" s="3"/>
    </row>
    <row r="71" spans="1:11" ht="11.25">
      <c r="A71" s="19"/>
      <c r="B71" s="209" t="s">
        <v>462</v>
      </c>
      <c r="C71" s="209"/>
      <c r="D71" s="209"/>
      <c r="E71" s="209"/>
      <c r="F71" s="209"/>
      <c r="G71" s="209"/>
      <c r="H71" s="209"/>
      <c r="I71" s="24"/>
      <c r="J71" s="24"/>
      <c r="K71" s="19"/>
    </row>
    <row r="72" spans="1:11" ht="11.25">
      <c r="A72" s="19"/>
      <c r="B72" s="62"/>
      <c r="C72" s="62"/>
      <c r="D72" s="19"/>
      <c r="E72" s="19"/>
      <c r="F72" s="19"/>
      <c r="G72" s="19"/>
      <c r="H72" s="65"/>
      <c r="I72" s="24"/>
      <c r="J72" s="24"/>
      <c r="K72" s="19"/>
    </row>
    <row r="73" spans="1:11" ht="11.25">
      <c r="A73" s="19"/>
      <c r="B73" s="2" t="s">
        <v>355</v>
      </c>
      <c r="C73" s="62"/>
      <c r="D73" s="19"/>
      <c r="E73" s="19"/>
      <c r="F73" s="19"/>
      <c r="G73" s="19"/>
      <c r="H73" s="65"/>
      <c r="I73" s="24"/>
      <c r="J73" s="24"/>
      <c r="K73" s="19"/>
    </row>
    <row r="74" spans="1:11" ht="11.25">
      <c r="A74" s="19"/>
      <c r="B74" s="56" t="s">
        <v>10</v>
      </c>
      <c r="C74" s="62"/>
      <c r="D74" s="19"/>
      <c r="E74" s="19"/>
      <c r="F74" s="19"/>
      <c r="G74" s="19"/>
      <c r="H74" s="65"/>
      <c r="I74" s="24"/>
      <c r="J74" s="24"/>
      <c r="K74" s="19"/>
    </row>
    <row r="75" spans="1:11" ht="11.25">
      <c r="A75" s="3"/>
      <c r="B75" s="1" t="s">
        <v>39</v>
      </c>
      <c r="C75" s="1"/>
      <c r="D75" s="3" t="s">
        <v>15</v>
      </c>
      <c r="E75" s="3" t="s">
        <v>16</v>
      </c>
      <c r="F75" s="3" t="s">
        <v>17</v>
      </c>
      <c r="G75" s="3" t="s">
        <v>18</v>
      </c>
      <c r="H75" s="3" t="s">
        <v>7</v>
      </c>
      <c r="I75" s="24"/>
      <c r="J75" s="24"/>
      <c r="K75" s="19"/>
    </row>
    <row r="76" spans="1:11" ht="11.25">
      <c r="A76" s="3">
        <v>1</v>
      </c>
      <c r="B76" s="57" t="s">
        <v>129</v>
      </c>
      <c r="C76" s="57" t="s">
        <v>282</v>
      </c>
      <c r="D76" s="58">
        <v>95</v>
      </c>
      <c r="E76" s="58">
        <v>95</v>
      </c>
      <c r="F76" s="58">
        <v>98</v>
      </c>
      <c r="G76" s="58">
        <v>93</v>
      </c>
      <c r="H76" s="3">
        <f aca="true" t="shared" si="3" ref="H76:H81">D76+E76+F76+G76</f>
        <v>381</v>
      </c>
      <c r="I76" s="24"/>
      <c r="J76" s="24"/>
      <c r="K76" s="19"/>
    </row>
    <row r="77" spans="1:11" ht="11.25">
      <c r="A77" s="3">
        <v>2</v>
      </c>
      <c r="B77" s="141" t="s">
        <v>270</v>
      </c>
      <c r="C77" s="57" t="s">
        <v>179</v>
      </c>
      <c r="D77" s="58">
        <v>96</v>
      </c>
      <c r="E77" s="58">
        <v>96</v>
      </c>
      <c r="F77" s="58">
        <v>92</v>
      </c>
      <c r="G77" s="58">
        <v>95</v>
      </c>
      <c r="H77" s="3">
        <f t="shared" si="3"/>
        <v>379</v>
      </c>
      <c r="I77" s="24"/>
      <c r="J77" s="24"/>
      <c r="K77" s="19"/>
    </row>
    <row r="78" spans="1:11" ht="11.25">
      <c r="A78" s="3">
        <v>3</v>
      </c>
      <c r="B78" s="57" t="s">
        <v>286</v>
      </c>
      <c r="C78" s="57" t="s">
        <v>282</v>
      </c>
      <c r="D78" s="58">
        <v>97</v>
      </c>
      <c r="E78" s="58">
        <v>93</v>
      </c>
      <c r="F78" s="58">
        <v>94</v>
      </c>
      <c r="G78" s="58">
        <v>93</v>
      </c>
      <c r="H78" s="3">
        <f t="shared" si="3"/>
        <v>377</v>
      </c>
      <c r="I78" s="24"/>
      <c r="J78" s="24"/>
      <c r="K78" s="19"/>
    </row>
    <row r="79" spans="1:11" ht="11.25">
      <c r="A79" s="3">
        <v>4</v>
      </c>
      <c r="B79" s="163" t="s">
        <v>407</v>
      </c>
      <c r="C79" s="1" t="s">
        <v>406</v>
      </c>
      <c r="D79" s="3">
        <v>97</v>
      </c>
      <c r="E79" s="3">
        <v>94</v>
      </c>
      <c r="F79" s="3">
        <v>95</v>
      </c>
      <c r="G79" s="3">
        <v>90</v>
      </c>
      <c r="H79" s="3">
        <f t="shared" si="3"/>
        <v>376</v>
      </c>
      <c r="I79" s="24"/>
      <c r="J79" s="24"/>
      <c r="K79" s="19"/>
    </row>
    <row r="80" spans="1:11" ht="11.25">
      <c r="A80" s="3">
        <v>5</v>
      </c>
      <c r="B80" s="57" t="s">
        <v>132</v>
      </c>
      <c r="C80" s="57" t="s">
        <v>57</v>
      </c>
      <c r="D80" s="3">
        <v>93</v>
      </c>
      <c r="E80" s="3">
        <v>92</v>
      </c>
      <c r="F80" s="3">
        <v>94</v>
      </c>
      <c r="G80" s="3">
        <v>96</v>
      </c>
      <c r="H80" s="3">
        <f t="shared" si="3"/>
        <v>375</v>
      </c>
      <c r="I80" s="24"/>
      <c r="J80" s="24"/>
      <c r="K80" s="19"/>
    </row>
    <row r="81" spans="1:11" ht="11.25">
      <c r="A81" s="3">
        <v>6</v>
      </c>
      <c r="B81" s="57" t="s">
        <v>81</v>
      </c>
      <c r="C81" s="57" t="s">
        <v>57</v>
      </c>
      <c r="D81" s="58">
        <v>93</v>
      </c>
      <c r="E81" s="58">
        <v>93</v>
      </c>
      <c r="F81" s="58">
        <v>93</v>
      </c>
      <c r="G81" s="58">
        <v>93</v>
      </c>
      <c r="H81" s="3">
        <f t="shared" si="3"/>
        <v>372</v>
      </c>
      <c r="I81" s="24"/>
      <c r="J81" s="24"/>
      <c r="K81" s="19"/>
    </row>
    <row r="82" spans="1:11" ht="11.25">
      <c r="A82" s="3">
        <v>7</v>
      </c>
      <c r="B82" s="57" t="s">
        <v>293</v>
      </c>
      <c r="C82" s="57" t="s">
        <v>21</v>
      </c>
      <c r="D82" s="58">
        <v>93</v>
      </c>
      <c r="E82" s="58">
        <v>91</v>
      </c>
      <c r="F82" s="58">
        <v>93</v>
      </c>
      <c r="G82" s="58">
        <v>92</v>
      </c>
      <c r="H82" s="58">
        <f>SUM(D82:G82)</f>
        <v>369</v>
      </c>
      <c r="I82" s="24"/>
      <c r="J82" s="24"/>
      <c r="K82" s="19"/>
    </row>
    <row r="83" spans="1:11" ht="11.25">
      <c r="A83" s="3">
        <v>8</v>
      </c>
      <c r="B83" s="57" t="s">
        <v>292</v>
      </c>
      <c r="C83" s="57" t="s">
        <v>21</v>
      </c>
      <c r="D83" s="58">
        <v>90</v>
      </c>
      <c r="E83" s="58">
        <v>93</v>
      </c>
      <c r="F83" s="58">
        <v>88</v>
      </c>
      <c r="G83" s="58">
        <v>85</v>
      </c>
      <c r="H83" s="58">
        <f>SUM(D83:G83)</f>
        <v>356</v>
      </c>
      <c r="I83" s="24"/>
      <c r="J83" s="24"/>
      <c r="K83" s="19"/>
    </row>
    <row r="84" spans="1:11" ht="11.25">
      <c r="A84" s="3">
        <v>9</v>
      </c>
      <c r="B84" s="57" t="s">
        <v>373</v>
      </c>
      <c r="C84" s="57" t="s">
        <v>11</v>
      </c>
      <c r="D84" s="58">
        <v>89</v>
      </c>
      <c r="E84" s="58">
        <v>89</v>
      </c>
      <c r="F84" s="58">
        <v>85</v>
      </c>
      <c r="G84" s="58">
        <v>90</v>
      </c>
      <c r="H84" s="3">
        <f>D84+E84+F84+G84</f>
        <v>353</v>
      </c>
      <c r="I84" s="24"/>
      <c r="J84" s="24"/>
      <c r="K84" s="19"/>
    </row>
    <row r="85" spans="1:11" ht="11.25">
      <c r="A85" s="19"/>
      <c r="B85" s="209" t="s">
        <v>462</v>
      </c>
      <c r="C85" s="209"/>
      <c r="D85" s="209"/>
      <c r="E85" s="209"/>
      <c r="F85" s="209"/>
      <c r="G85" s="209"/>
      <c r="H85" s="209"/>
      <c r="I85" s="24"/>
      <c r="J85" s="24"/>
      <c r="K85" s="19"/>
    </row>
    <row r="86" spans="1:11" ht="11.25">
      <c r="A86" s="19"/>
      <c r="B86" s="62"/>
      <c r="C86" s="62"/>
      <c r="D86" s="19"/>
      <c r="E86" s="19"/>
      <c r="F86" s="19"/>
      <c r="G86" s="19"/>
      <c r="H86" s="19"/>
      <c r="I86" s="24"/>
      <c r="J86" s="24"/>
      <c r="K86" s="19"/>
    </row>
    <row r="87" spans="1:10" ht="11.25">
      <c r="A87" s="19"/>
      <c r="B87" s="2" t="s">
        <v>356</v>
      </c>
      <c r="C87" s="62"/>
      <c r="D87" s="24"/>
      <c r="E87" s="24"/>
      <c r="F87" s="24"/>
      <c r="G87" s="24"/>
      <c r="H87" s="70"/>
      <c r="I87" s="24"/>
      <c r="J87" s="24"/>
    </row>
    <row r="88" spans="1:10" ht="11.25">
      <c r="A88" s="19"/>
      <c r="B88" s="61" t="s">
        <v>118</v>
      </c>
      <c r="I88" s="24"/>
      <c r="J88" s="24"/>
    </row>
    <row r="89" spans="1:11" ht="11.25">
      <c r="A89" s="66">
        <v>1</v>
      </c>
      <c r="B89" s="24" t="s">
        <v>39</v>
      </c>
      <c r="C89" s="24"/>
      <c r="D89" s="11" t="s">
        <v>15</v>
      </c>
      <c r="E89" s="11" t="s">
        <v>16</v>
      </c>
      <c r="F89" s="11" t="s">
        <v>17</v>
      </c>
      <c r="G89" s="71" t="s">
        <v>18</v>
      </c>
      <c r="H89" s="11" t="s">
        <v>7</v>
      </c>
      <c r="K89" s="3" t="s">
        <v>56</v>
      </c>
    </row>
    <row r="90" spans="1:11" ht="11.25">
      <c r="A90" s="66"/>
      <c r="B90" s="57" t="s">
        <v>271</v>
      </c>
      <c r="C90" s="57" t="s">
        <v>179</v>
      </c>
      <c r="D90" s="58">
        <v>99</v>
      </c>
      <c r="E90" s="58">
        <v>96</v>
      </c>
      <c r="F90" s="58">
        <v>94</v>
      </c>
      <c r="G90" s="63">
        <v>98</v>
      </c>
      <c r="H90" s="58">
        <f aca="true" t="shared" si="4" ref="H90:H100">SUM(D90:G90)</f>
        <v>387</v>
      </c>
      <c r="I90" s="24"/>
      <c r="J90" s="24"/>
      <c r="K90" s="3"/>
    </row>
    <row r="91" spans="1:11" ht="11.25">
      <c r="A91" s="66">
        <v>2</v>
      </c>
      <c r="B91" s="57" t="s">
        <v>403</v>
      </c>
      <c r="C91" s="57" t="s">
        <v>404</v>
      </c>
      <c r="D91" s="58">
        <v>94</v>
      </c>
      <c r="E91" s="58">
        <v>96</v>
      </c>
      <c r="F91" s="58">
        <v>99</v>
      </c>
      <c r="G91" s="63">
        <v>96</v>
      </c>
      <c r="H91" s="58">
        <f t="shared" si="4"/>
        <v>385</v>
      </c>
      <c r="I91" s="24"/>
      <c r="J91" s="24"/>
      <c r="K91" s="3">
        <v>25</v>
      </c>
    </row>
    <row r="92" spans="1:11" ht="11.25">
      <c r="A92" s="66">
        <v>3</v>
      </c>
      <c r="B92" s="163" t="s">
        <v>135</v>
      </c>
      <c r="C92" s="1" t="s">
        <v>26</v>
      </c>
      <c r="D92" s="58">
        <v>93</v>
      </c>
      <c r="E92" s="58">
        <v>99</v>
      </c>
      <c r="F92" s="58">
        <v>96</v>
      </c>
      <c r="G92" s="63">
        <v>97</v>
      </c>
      <c r="H92" s="58">
        <f t="shared" si="4"/>
        <v>385</v>
      </c>
      <c r="I92" s="24"/>
      <c r="J92" s="24"/>
      <c r="K92" s="3">
        <v>15</v>
      </c>
    </row>
    <row r="93" spans="1:11" ht="11.25">
      <c r="A93" s="3">
        <v>4</v>
      </c>
      <c r="B93" s="57" t="s">
        <v>205</v>
      </c>
      <c r="C93" s="57" t="s">
        <v>26</v>
      </c>
      <c r="D93" s="3">
        <v>97</v>
      </c>
      <c r="E93" s="3">
        <v>95</v>
      </c>
      <c r="F93" s="3">
        <v>96</v>
      </c>
      <c r="G93" s="3">
        <v>92</v>
      </c>
      <c r="H93" s="67">
        <f t="shared" si="4"/>
        <v>380</v>
      </c>
      <c r="I93" s="24"/>
      <c r="J93" s="24"/>
      <c r="K93" s="3"/>
    </row>
    <row r="94" spans="1:11" ht="11.25">
      <c r="A94" s="3">
        <v>5</v>
      </c>
      <c r="B94" s="57" t="s">
        <v>303</v>
      </c>
      <c r="C94" s="57" t="s">
        <v>304</v>
      </c>
      <c r="D94" s="58">
        <v>95</v>
      </c>
      <c r="E94" s="58">
        <v>96</v>
      </c>
      <c r="F94" s="58">
        <v>93</v>
      </c>
      <c r="G94" s="58">
        <v>95</v>
      </c>
      <c r="H94" s="58">
        <f t="shared" si="4"/>
        <v>379</v>
      </c>
      <c r="I94" s="24"/>
      <c r="J94" s="24"/>
      <c r="K94" s="3"/>
    </row>
    <row r="95" spans="1:11" ht="11.25">
      <c r="A95" s="3">
        <v>6</v>
      </c>
      <c r="B95" s="57" t="s">
        <v>88</v>
      </c>
      <c r="C95" s="57" t="s">
        <v>57</v>
      </c>
      <c r="D95" s="58">
        <v>94</v>
      </c>
      <c r="E95" s="58">
        <v>94</v>
      </c>
      <c r="F95" s="58">
        <v>95</v>
      </c>
      <c r="G95" s="58">
        <v>95</v>
      </c>
      <c r="H95" s="58">
        <f t="shared" si="4"/>
        <v>378</v>
      </c>
      <c r="I95" s="24"/>
      <c r="J95" s="24"/>
      <c r="K95" s="3"/>
    </row>
    <row r="96" spans="1:11" ht="11.25">
      <c r="A96" s="3" t="s">
        <v>160</v>
      </c>
      <c r="B96" s="57" t="s">
        <v>48</v>
      </c>
      <c r="C96" s="57" t="s">
        <v>26</v>
      </c>
      <c r="D96" s="58">
        <v>94</v>
      </c>
      <c r="E96" s="58">
        <v>92</v>
      </c>
      <c r="F96" s="58">
        <v>94</v>
      </c>
      <c r="G96" s="58">
        <v>94</v>
      </c>
      <c r="H96" s="58">
        <f t="shared" si="4"/>
        <v>374</v>
      </c>
      <c r="I96" s="24"/>
      <c r="J96" s="24"/>
      <c r="K96" s="3"/>
    </row>
    <row r="97" spans="1:11" ht="11.25">
      <c r="A97" s="3" t="s">
        <v>189</v>
      </c>
      <c r="B97" s="57" t="s">
        <v>59</v>
      </c>
      <c r="C97" s="57" t="s">
        <v>26</v>
      </c>
      <c r="D97" s="58">
        <v>92</v>
      </c>
      <c r="E97" s="58">
        <v>93</v>
      </c>
      <c r="F97" s="58">
        <v>92</v>
      </c>
      <c r="G97" s="58">
        <v>95</v>
      </c>
      <c r="H97" s="58">
        <f t="shared" si="4"/>
        <v>372</v>
      </c>
      <c r="I97" s="24"/>
      <c r="J97" s="24"/>
      <c r="K97" s="3"/>
    </row>
    <row r="98" spans="1:11" ht="11.25">
      <c r="A98" s="3" t="s">
        <v>190</v>
      </c>
      <c r="B98" s="57" t="s">
        <v>470</v>
      </c>
      <c r="C98" s="57" t="s">
        <v>57</v>
      </c>
      <c r="D98" s="58">
        <v>93</v>
      </c>
      <c r="E98" s="58">
        <v>93</v>
      </c>
      <c r="F98" s="58">
        <v>93</v>
      </c>
      <c r="G98" s="58">
        <v>93</v>
      </c>
      <c r="H98" s="58">
        <f t="shared" si="4"/>
        <v>372</v>
      </c>
      <c r="I98" s="24"/>
      <c r="J98" s="24"/>
      <c r="K98" s="3"/>
    </row>
    <row r="99" spans="1:11" ht="11.25">
      <c r="A99" s="3" t="s">
        <v>191</v>
      </c>
      <c r="B99" s="57" t="s">
        <v>113</v>
      </c>
      <c r="C99" s="57" t="s">
        <v>26</v>
      </c>
      <c r="D99" s="58">
        <v>90</v>
      </c>
      <c r="E99" s="58">
        <v>88</v>
      </c>
      <c r="F99" s="58">
        <v>93</v>
      </c>
      <c r="G99" s="58">
        <v>93</v>
      </c>
      <c r="H99" s="58">
        <f t="shared" si="4"/>
        <v>364</v>
      </c>
      <c r="I99" s="24"/>
      <c r="J99" s="24"/>
      <c r="K99" s="3"/>
    </row>
    <row r="100" spans="1:11" ht="11.25">
      <c r="A100" s="3">
        <v>11</v>
      </c>
      <c r="B100" s="57" t="s">
        <v>374</v>
      </c>
      <c r="C100" s="57" t="s">
        <v>11</v>
      </c>
      <c r="D100" s="58">
        <v>92</v>
      </c>
      <c r="E100" s="58">
        <v>87</v>
      </c>
      <c r="F100" s="58">
        <v>93</v>
      </c>
      <c r="G100" s="58">
        <v>89</v>
      </c>
      <c r="H100" s="58">
        <f t="shared" si="4"/>
        <v>361</v>
      </c>
      <c r="I100" s="24"/>
      <c r="J100" s="24"/>
      <c r="K100" s="3"/>
    </row>
    <row r="101" spans="1:11" ht="11.25">
      <c r="A101" s="19"/>
      <c r="B101" s="209" t="s">
        <v>462</v>
      </c>
      <c r="C101" s="209"/>
      <c r="D101" s="209"/>
      <c r="E101" s="209"/>
      <c r="F101" s="209"/>
      <c r="G101" s="209"/>
      <c r="H101" s="209"/>
      <c r="I101" s="24"/>
      <c r="J101" s="24"/>
      <c r="K101" s="19"/>
    </row>
    <row r="102" spans="1:10" ht="11.25">
      <c r="A102" s="19"/>
      <c r="B102" s="62"/>
      <c r="C102" s="62"/>
      <c r="D102" s="65"/>
      <c r="E102" s="65"/>
      <c r="F102" s="65"/>
      <c r="G102" s="65"/>
      <c r="H102" s="65"/>
      <c r="I102" s="24"/>
      <c r="J102" s="24"/>
    </row>
    <row r="103" spans="1:10" ht="11.25">
      <c r="A103" s="3"/>
      <c r="B103" s="62"/>
      <c r="C103" s="62"/>
      <c r="D103" s="65"/>
      <c r="E103" s="65"/>
      <c r="F103" s="65"/>
      <c r="G103" s="65"/>
      <c r="H103" s="65"/>
      <c r="I103" s="24"/>
      <c r="J103" s="24"/>
    </row>
    <row r="104" spans="1:8" ht="11.25">
      <c r="A104" s="3"/>
      <c r="B104" s="2" t="s">
        <v>356</v>
      </c>
      <c r="C104" s="62"/>
      <c r="D104" s="65"/>
      <c r="E104" s="65"/>
      <c r="F104" s="65"/>
      <c r="G104" s="65"/>
      <c r="H104" s="65"/>
    </row>
    <row r="105" spans="1:11" s="24" customFormat="1" ht="11.25">
      <c r="A105" s="3"/>
      <c r="B105" s="1" t="s">
        <v>144</v>
      </c>
      <c r="C105" s="1"/>
      <c r="D105" s="58"/>
      <c r="E105" s="58"/>
      <c r="F105" s="58"/>
      <c r="G105" s="58"/>
      <c r="H105" s="58"/>
      <c r="I105" s="2"/>
      <c r="J105" s="2"/>
      <c r="K105" s="23"/>
    </row>
    <row r="106" spans="1:8" ht="12" customHeight="1">
      <c r="A106" s="3">
        <v>1</v>
      </c>
      <c r="B106" s="57" t="s">
        <v>39</v>
      </c>
      <c r="C106" s="1"/>
      <c r="D106" s="3"/>
      <c r="E106" s="3"/>
      <c r="F106" s="3"/>
      <c r="G106" s="3"/>
      <c r="H106" s="58"/>
    </row>
    <row r="107" spans="2:11" ht="11.25">
      <c r="B107" s="100" t="s">
        <v>153</v>
      </c>
      <c r="C107" s="1" t="s">
        <v>26</v>
      </c>
      <c r="D107" s="3">
        <v>93</v>
      </c>
      <c r="E107" s="3">
        <v>91</v>
      </c>
      <c r="F107" s="3">
        <v>91</v>
      </c>
      <c r="G107" s="3">
        <v>92</v>
      </c>
      <c r="H107" s="58">
        <f>D107+E107+F107+G107</f>
        <v>367</v>
      </c>
      <c r="I107" s="19"/>
      <c r="J107" s="24"/>
      <c r="K107" s="3"/>
    </row>
    <row r="108" spans="1:11" ht="11.25">
      <c r="A108" s="2"/>
      <c r="B108" s="62"/>
      <c r="C108" s="24"/>
      <c r="D108" s="24"/>
      <c r="E108" s="24"/>
      <c r="F108" s="24"/>
      <c r="G108" s="24"/>
      <c r="H108" s="24"/>
      <c r="K108" s="24"/>
    </row>
    <row r="109" spans="1:11" ht="11.25">
      <c r="A109" s="2"/>
      <c r="K109" s="2"/>
    </row>
    <row r="110" spans="1:11" ht="11.25">
      <c r="A110" s="2"/>
      <c r="K110" s="2"/>
    </row>
    <row r="111" spans="1:11" ht="11.25">
      <c r="A111" s="2"/>
      <c r="B111" s="23"/>
      <c r="K111" s="2"/>
    </row>
    <row r="112" spans="1:11" ht="11.25">
      <c r="A112" s="2"/>
      <c r="B112" s="23"/>
      <c r="K112" s="2"/>
    </row>
    <row r="113" spans="1:11" ht="11.25">
      <c r="A113" s="2"/>
      <c r="B113" s="23"/>
      <c r="K113" s="2"/>
    </row>
    <row r="114" spans="1:11" ht="11.25">
      <c r="A114" s="2"/>
      <c r="B114" s="23"/>
      <c r="K114" s="2"/>
    </row>
    <row r="115" spans="1:11" ht="11.25">
      <c r="A115" s="2"/>
      <c r="B115" s="23"/>
      <c r="K115" s="2"/>
    </row>
    <row r="116" spans="2:11" ht="11.25">
      <c r="B116" s="23"/>
      <c r="K116" s="2"/>
    </row>
  </sheetData>
  <sheetProtection/>
  <mergeCells count="10">
    <mergeCell ref="B59:H59"/>
    <mergeCell ref="B71:H71"/>
    <mergeCell ref="B85:H85"/>
    <mergeCell ref="B101:H101"/>
    <mergeCell ref="A1:K1"/>
    <mergeCell ref="B15:K15"/>
    <mergeCell ref="B9:K9"/>
    <mergeCell ref="B23:J23"/>
    <mergeCell ref="B41:H41"/>
    <mergeCell ref="B52:H52"/>
  </mergeCells>
  <printOptions/>
  <pageMargins left="0.5511811023622047" right="0.7874015748031497" top="0" bottom="0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W9" sqref="W9"/>
    </sheetView>
  </sheetViews>
  <sheetFormatPr defaultColWidth="11.421875" defaultRowHeight="12.75"/>
  <cols>
    <col min="1" max="1" width="3.140625" style="35" customWidth="1"/>
    <col min="2" max="2" width="21.28125" style="33" customWidth="1"/>
    <col min="3" max="3" width="13.8515625" style="33" bestFit="1" customWidth="1"/>
    <col min="4" max="17" width="6.421875" style="33" customWidth="1"/>
    <col min="18" max="18" width="6.28125" style="33" bestFit="1" customWidth="1"/>
    <col min="19" max="19" width="3.28125" style="35" customWidth="1"/>
    <col min="20" max="20" width="4.140625" style="33" customWidth="1"/>
    <col min="21" max="21" width="3.28125" style="33" customWidth="1"/>
    <col min="22" max="22" width="3.8515625" style="35" customWidth="1"/>
    <col min="23" max="23" width="17.8515625" style="33" customWidth="1"/>
    <col min="24" max="24" width="18.7109375" style="33" bestFit="1" customWidth="1"/>
    <col min="25" max="25" width="9.140625" style="33" customWidth="1"/>
    <col min="26" max="26" width="15.00390625" style="33" bestFit="1" customWidth="1"/>
    <col min="27" max="27" width="11.421875" style="33" customWidth="1"/>
    <col min="28" max="28" width="15.8515625" style="33" bestFit="1" customWidth="1"/>
    <col min="29" max="16384" width="11.421875" style="33" customWidth="1"/>
  </cols>
  <sheetData>
    <row r="1" spans="1:19" ht="24" customHeight="1">
      <c r="A1" s="196" t="s">
        <v>473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2.75">
      <c r="A2" s="36"/>
      <c r="B2" s="33" t="s">
        <v>357</v>
      </c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>
      <c r="A3" s="36"/>
      <c r="B3" s="22" t="s">
        <v>89</v>
      </c>
      <c r="C3" s="32"/>
      <c r="S3" s="36"/>
    </row>
    <row r="4" spans="2:19" ht="12.75">
      <c r="B4" s="22" t="s">
        <v>34</v>
      </c>
      <c r="C4" s="32"/>
      <c r="D4" s="136"/>
      <c r="E4" s="137"/>
      <c r="F4" s="79" t="s">
        <v>37</v>
      </c>
      <c r="G4" s="137"/>
      <c r="H4" s="137"/>
      <c r="I4" s="138"/>
      <c r="K4" s="136"/>
      <c r="L4" s="137"/>
      <c r="M4" s="79" t="s">
        <v>13</v>
      </c>
      <c r="N4" s="137"/>
      <c r="O4" s="137"/>
      <c r="P4" s="138"/>
      <c r="S4" s="36"/>
    </row>
    <row r="5" spans="1:19" ht="12.75">
      <c r="A5" s="123"/>
      <c r="B5" s="135" t="s">
        <v>39</v>
      </c>
      <c r="C5" s="139"/>
      <c r="D5" s="28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7" t="s">
        <v>6</v>
      </c>
      <c r="J5" s="33" t="s">
        <v>14</v>
      </c>
      <c r="K5" s="25" t="s">
        <v>1</v>
      </c>
      <c r="L5" s="26" t="s">
        <v>2</v>
      </c>
      <c r="M5" s="26" t="s">
        <v>3</v>
      </c>
      <c r="N5" s="26" t="s">
        <v>4</v>
      </c>
      <c r="O5" s="26" t="s">
        <v>5</v>
      </c>
      <c r="P5" s="27" t="s">
        <v>6</v>
      </c>
      <c r="Q5" s="33" t="s">
        <v>14</v>
      </c>
      <c r="R5" s="10" t="s">
        <v>7</v>
      </c>
      <c r="S5" s="21" t="s">
        <v>56</v>
      </c>
    </row>
    <row r="6" spans="1:19" ht="12.75">
      <c r="A6" s="37">
        <v>1</v>
      </c>
      <c r="B6" s="34" t="s">
        <v>177</v>
      </c>
      <c r="C6" s="31" t="s">
        <v>11</v>
      </c>
      <c r="D6" s="37">
        <v>47</v>
      </c>
      <c r="E6" s="37">
        <v>45</v>
      </c>
      <c r="F6" s="37">
        <v>45</v>
      </c>
      <c r="G6" s="37">
        <v>46</v>
      </c>
      <c r="H6" s="37">
        <v>42</v>
      </c>
      <c r="I6" s="37">
        <v>49</v>
      </c>
      <c r="J6" s="37">
        <f>SUM(D6:I6)</f>
        <v>274</v>
      </c>
      <c r="K6" s="37">
        <v>41</v>
      </c>
      <c r="L6" s="37">
        <v>46</v>
      </c>
      <c r="M6" s="37">
        <v>40</v>
      </c>
      <c r="N6" s="37">
        <v>45</v>
      </c>
      <c r="O6" s="37">
        <v>44</v>
      </c>
      <c r="P6" s="37">
        <v>44</v>
      </c>
      <c r="Q6" s="37">
        <f>SUM(K6:P6)</f>
        <v>260</v>
      </c>
      <c r="R6" s="37">
        <f>SUM(Q6,J6)</f>
        <v>534</v>
      </c>
      <c r="S6" s="37"/>
    </row>
    <row r="7" spans="1:19" ht="12.75">
      <c r="A7" s="37">
        <v>2</v>
      </c>
      <c r="B7" s="34" t="s">
        <v>250</v>
      </c>
      <c r="C7" s="31" t="s">
        <v>11</v>
      </c>
      <c r="D7" s="37">
        <v>46</v>
      </c>
      <c r="E7" s="37">
        <v>45</v>
      </c>
      <c r="F7" s="37">
        <v>41</v>
      </c>
      <c r="G7" s="37">
        <v>41</v>
      </c>
      <c r="H7" s="37">
        <v>45</v>
      </c>
      <c r="I7" s="37">
        <v>46</v>
      </c>
      <c r="J7" s="37">
        <f>SUM(D7:I7)</f>
        <v>264</v>
      </c>
      <c r="K7" s="37">
        <v>48</v>
      </c>
      <c r="L7" s="37">
        <v>40</v>
      </c>
      <c r="M7" s="37">
        <v>43</v>
      </c>
      <c r="N7" s="37">
        <v>45</v>
      </c>
      <c r="O7" s="37">
        <v>45</v>
      </c>
      <c r="P7" s="37">
        <v>48</v>
      </c>
      <c r="Q7" s="37">
        <f>SUM(K7:P7)</f>
        <v>269</v>
      </c>
      <c r="R7" s="37">
        <f>SUM(Q7,J7)</f>
        <v>533</v>
      </c>
      <c r="S7" s="37"/>
    </row>
    <row r="8" spans="1:19" ht="12.75">
      <c r="A8" s="36"/>
      <c r="B8" s="198" t="s">
        <v>462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36"/>
    </row>
    <row r="9" spans="1:19" ht="13.5" customHeight="1">
      <c r="A9" s="36"/>
      <c r="B9" s="41"/>
      <c r="C9" s="4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ht="13.5" thickBot="1">
      <c r="B10" s="33" t="s">
        <v>358</v>
      </c>
    </row>
    <row r="11" spans="2:19" ht="13.5" thickBot="1">
      <c r="B11" s="22" t="s">
        <v>9</v>
      </c>
      <c r="C11" s="32"/>
      <c r="D11" s="213" t="s">
        <v>36</v>
      </c>
      <c r="E11" s="214"/>
      <c r="F11" s="214"/>
      <c r="G11" s="214"/>
      <c r="H11" s="214"/>
      <c r="I11" s="215"/>
      <c r="K11" s="200" t="s">
        <v>13</v>
      </c>
      <c r="L11" s="201"/>
      <c r="M11" s="201"/>
      <c r="N11" s="201"/>
      <c r="O11" s="201"/>
      <c r="P11" s="202"/>
      <c r="S11" s="19"/>
    </row>
    <row r="12" spans="1:19" ht="12.75">
      <c r="A12" s="36" t="s">
        <v>38</v>
      </c>
      <c r="B12" s="135" t="s">
        <v>39</v>
      </c>
      <c r="C12" s="139"/>
      <c r="D12" s="25" t="s">
        <v>1</v>
      </c>
      <c r="E12" s="26" t="s">
        <v>2</v>
      </c>
      <c r="F12" s="26" t="s">
        <v>3</v>
      </c>
      <c r="G12" s="26" t="s">
        <v>4</v>
      </c>
      <c r="H12" s="26" t="s">
        <v>5</v>
      </c>
      <c r="I12" s="27" t="s">
        <v>6</v>
      </c>
      <c r="J12" s="33" t="s">
        <v>14</v>
      </c>
      <c r="K12" s="7" t="s">
        <v>1</v>
      </c>
      <c r="L12" s="8" t="s">
        <v>2</v>
      </c>
      <c r="M12" s="8" t="s">
        <v>3</v>
      </c>
      <c r="N12" s="8" t="s">
        <v>4</v>
      </c>
      <c r="O12" s="8" t="s">
        <v>5</v>
      </c>
      <c r="P12" s="9" t="s">
        <v>6</v>
      </c>
      <c r="Q12" s="33" t="s">
        <v>14</v>
      </c>
      <c r="R12" s="10" t="s">
        <v>7</v>
      </c>
      <c r="S12" s="37" t="s">
        <v>56</v>
      </c>
    </row>
    <row r="13" spans="1:19" ht="12.75">
      <c r="A13" s="130"/>
      <c r="B13" s="31" t="s">
        <v>400</v>
      </c>
      <c r="C13" s="41" t="s">
        <v>62</v>
      </c>
      <c r="D13" s="37">
        <v>47</v>
      </c>
      <c r="E13" s="37">
        <v>47</v>
      </c>
      <c r="F13" s="37">
        <v>45</v>
      </c>
      <c r="G13" s="37">
        <v>48</v>
      </c>
      <c r="H13" s="37">
        <v>49</v>
      </c>
      <c r="I13" s="37">
        <v>47</v>
      </c>
      <c r="J13" s="37">
        <f aca="true" t="shared" si="0" ref="J13:J22">SUM(D13:I13)</f>
        <v>283</v>
      </c>
      <c r="K13" s="37">
        <v>45</v>
      </c>
      <c r="L13" s="37">
        <v>47</v>
      </c>
      <c r="M13" s="37">
        <v>48</v>
      </c>
      <c r="N13" s="37">
        <v>48</v>
      </c>
      <c r="O13" s="37">
        <v>45</v>
      </c>
      <c r="P13" s="37">
        <v>49</v>
      </c>
      <c r="Q13" s="37">
        <f aca="true" t="shared" si="1" ref="Q13:Q22">SUM(K13:P13)</f>
        <v>282</v>
      </c>
      <c r="R13" s="37">
        <f aca="true" t="shared" si="2" ref="R13:R22">SUM(Q13,J13)</f>
        <v>565</v>
      </c>
      <c r="S13" s="37"/>
    </row>
    <row r="14" spans="1:19" ht="12.75">
      <c r="A14" s="37" t="s">
        <v>51</v>
      </c>
      <c r="B14" s="31" t="s">
        <v>239</v>
      </c>
      <c r="C14" s="31" t="s">
        <v>240</v>
      </c>
      <c r="D14" s="37">
        <v>43</v>
      </c>
      <c r="E14" s="37">
        <v>46</v>
      </c>
      <c r="F14" s="37">
        <v>47</v>
      </c>
      <c r="G14" s="37">
        <v>49</v>
      </c>
      <c r="H14" s="37">
        <v>46</v>
      </c>
      <c r="I14" s="37">
        <v>49</v>
      </c>
      <c r="J14" s="37">
        <f t="shared" si="0"/>
        <v>280</v>
      </c>
      <c r="K14" s="37">
        <v>45</v>
      </c>
      <c r="L14" s="37">
        <v>47</v>
      </c>
      <c r="M14" s="37">
        <v>44</v>
      </c>
      <c r="N14" s="37">
        <v>46</v>
      </c>
      <c r="O14" s="37">
        <v>46</v>
      </c>
      <c r="P14" s="37">
        <v>46</v>
      </c>
      <c r="Q14" s="37">
        <f t="shared" si="1"/>
        <v>274</v>
      </c>
      <c r="R14" s="37">
        <f t="shared" si="2"/>
        <v>554</v>
      </c>
      <c r="S14" s="37"/>
    </row>
    <row r="15" spans="1:19" ht="12.75">
      <c r="A15" s="37" t="s">
        <v>52</v>
      </c>
      <c r="B15" s="31" t="s">
        <v>283</v>
      </c>
      <c r="C15" s="31" t="s">
        <v>282</v>
      </c>
      <c r="D15" s="37">
        <v>47</v>
      </c>
      <c r="E15" s="37">
        <v>46</v>
      </c>
      <c r="F15" s="37">
        <v>43</v>
      </c>
      <c r="G15" s="37">
        <v>44</v>
      </c>
      <c r="H15" s="37">
        <v>43</v>
      </c>
      <c r="I15" s="37">
        <v>44</v>
      </c>
      <c r="J15" s="37">
        <f t="shared" si="0"/>
        <v>267</v>
      </c>
      <c r="K15" s="37">
        <v>44</v>
      </c>
      <c r="L15" s="37">
        <v>49</v>
      </c>
      <c r="M15" s="37">
        <v>47</v>
      </c>
      <c r="N15" s="37">
        <v>46</v>
      </c>
      <c r="O15" s="37">
        <v>42</v>
      </c>
      <c r="P15" s="37">
        <v>45</v>
      </c>
      <c r="Q15" s="37">
        <f t="shared" si="1"/>
        <v>273</v>
      </c>
      <c r="R15" s="37">
        <f t="shared" si="2"/>
        <v>540</v>
      </c>
      <c r="S15" s="37"/>
    </row>
    <row r="16" spans="1:19" ht="12.75">
      <c r="A16" s="37" t="s">
        <v>53</v>
      </c>
      <c r="B16" s="34" t="s">
        <v>262</v>
      </c>
      <c r="C16" s="31" t="s">
        <v>26</v>
      </c>
      <c r="D16" s="37">
        <v>48</v>
      </c>
      <c r="E16" s="37">
        <v>46</v>
      </c>
      <c r="F16" s="37">
        <v>46</v>
      </c>
      <c r="G16" s="37">
        <v>47</v>
      </c>
      <c r="H16" s="37">
        <v>48</v>
      </c>
      <c r="I16" s="37">
        <v>47</v>
      </c>
      <c r="J16" s="37">
        <f t="shared" si="0"/>
        <v>282</v>
      </c>
      <c r="K16" s="37">
        <v>42</v>
      </c>
      <c r="L16" s="37">
        <v>40</v>
      </c>
      <c r="M16" s="37">
        <v>47</v>
      </c>
      <c r="N16" s="37">
        <v>45</v>
      </c>
      <c r="O16" s="37">
        <v>42</v>
      </c>
      <c r="P16" s="37">
        <v>37</v>
      </c>
      <c r="Q16" s="37">
        <f t="shared" si="1"/>
        <v>253</v>
      </c>
      <c r="R16" s="37">
        <f t="shared" si="2"/>
        <v>535</v>
      </c>
      <c r="S16" s="37"/>
    </row>
    <row r="17" spans="1:19" ht="12.75">
      <c r="A17" s="37" t="s">
        <v>108</v>
      </c>
      <c r="B17" s="31" t="s">
        <v>134</v>
      </c>
      <c r="C17" s="31" t="s">
        <v>26</v>
      </c>
      <c r="D17" s="37">
        <v>43</v>
      </c>
      <c r="E17" s="37">
        <v>44</v>
      </c>
      <c r="F17" s="37">
        <v>43</v>
      </c>
      <c r="G17" s="37">
        <v>47</v>
      </c>
      <c r="H17" s="37">
        <v>46</v>
      </c>
      <c r="I17" s="37">
        <v>44</v>
      </c>
      <c r="J17" s="37">
        <f t="shared" si="0"/>
        <v>267</v>
      </c>
      <c r="K17" s="37">
        <v>42</v>
      </c>
      <c r="L17" s="37">
        <v>47</v>
      </c>
      <c r="M17" s="37">
        <v>46</v>
      </c>
      <c r="N17" s="37">
        <v>43</v>
      </c>
      <c r="O17" s="37">
        <v>40</v>
      </c>
      <c r="P17" s="37">
        <v>49</v>
      </c>
      <c r="Q17" s="37">
        <f t="shared" si="1"/>
        <v>267</v>
      </c>
      <c r="R17" s="37">
        <f t="shared" si="2"/>
        <v>534</v>
      </c>
      <c r="S17" s="37"/>
    </row>
    <row r="18" spans="1:19" ht="12.75">
      <c r="A18" s="37" t="s">
        <v>155</v>
      </c>
      <c r="B18" s="34" t="s">
        <v>72</v>
      </c>
      <c r="C18" s="31" t="s">
        <v>11</v>
      </c>
      <c r="D18" s="37">
        <v>47</v>
      </c>
      <c r="E18" s="37">
        <v>48</v>
      </c>
      <c r="F18" s="37">
        <v>46</v>
      </c>
      <c r="G18" s="37">
        <v>41</v>
      </c>
      <c r="H18" s="37">
        <v>46</v>
      </c>
      <c r="I18" s="37">
        <v>45</v>
      </c>
      <c r="J18" s="37">
        <f t="shared" si="0"/>
        <v>273</v>
      </c>
      <c r="K18" s="37">
        <v>40</v>
      </c>
      <c r="L18" s="37">
        <v>42</v>
      </c>
      <c r="M18" s="37">
        <v>43</v>
      </c>
      <c r="N18" s="37">
        <v>38</v>
      </c>
      <c r="O18" s="37">
        <v>45</v>
      </c>
      <c r="P18" s="37">
        <v>46</v>
      </c>
      <c r="Q18" s="37">
        <f t="shared" si="1"/>
        <v>254</v>
      </c>
      <c r="R18" s="37">
        <f t="shared" si="2"/>
        <v>527</v>
      </c>
      <c r="S18" s="37"/>
    </row>
    <row r="19" spans="1:19" ht="12.75">
      <c r="A19" s="37" t="s">
        <v>160</v>
      </c>
      <c r="B19" s="31" t="s">
        <v>401</v>
      </c>
      <c r="C19" s="31" t="s">
        <v>62</v>
      </c>
      <c r="D19" s="37">
        <v>46</v>
      </c>
      <c r="E19" s="37">
        <v>46</v>
      </c>
      <c r="F19" s="37">
        <v>47</v>
      </c>
      <c r="G19" s="37">
        <v>44</v>
      </c>
      <c r="H19" s="37">
        <v>46</v>
      </c>
      <c r="I19" s="37">
        <v>37</v>
      </c>
      <c r="J19" s="37">
        <f t="shared" si="0"/>
        <v>266</v>
      </c>
      <c r="K19" s="37">
        <v>43</v>
      </c>
      <c r="L19" s="37">
        <v>44</v>
      </c>
      <c r="M19" s="37">
        <v>42</v>
      </c>
      <c r="N19" s="37">
        <v>41</v>
      </c>
      <c r="O19" s="37">
        <v>41</v>
      </c>
      <c r="P19" s="37">
        <v>49</v>
      </c>
      <c r="Q19" s="37">
        <f t="shared" si="1"/>
        <v>260</v>
      </c>
      <c r="R19" s="37">
        <f t="shared" si="2"/>
        <v>526</v>
      </c>
      <c r="S19" s="37"/>
    </row>
    <row r="20" spans="1:19" ht="12.75">
      <c r="A20" s="37" t="s">
        <v>189</v>
      </c>
      <c r="B20" s="31" t="s">
        <v>285</v>
      </c>
      <c r="C20" s="31" t="s">
        <v>282</v>
      </c>
      <c r="D20" s="37">
        <v>47</v>
      </c>
      <c r="E20" s="37">
        <v>42</v>
      </c>
      <c r="F20" s="37">
        <v>42</v>
      </c>
      <c r="G20" s="37">
        <v>45</v>
      </c>
      <c r="H20" s="37">
        <v>45</v>
      </c>
      <c r="I20" s="37">
        <v>45</v>
      </c>
      <c r="J20" s="37">
        <f t="shared" si="0"/>
        <v>266</v>
      </c>
      <c r="K20" s="37">
        <v>43</v>
      </c>
      <c r="L20" s="37">
        <v>44</v>
      </c>
      <c r="M20" s="37">
        <v>42</v>
      </c>
      <c r="N20" s="37">
        <v>44</v>
      </c>
      <c r="O20" s="37">
        <v>39</v>
      </c>
      <c r="P20" s="37">
        <v>34</v>
      </c>
      <c r="Q20" s="37">
        <f t="shared" si="1"/>
        <v>246</v>
      </c>
      <c r="R20" s="37">
        <f t="shared" si="2"/>
        <v>512</v>
      </c>
      <c r="S20" s="37"/>
    </row>
    <row r="21" spans="1:19" ht="12.75">
      <c r="A21" s="37" t="s">
        <v>190</v>
      </c>
      <c r="B21" s="31" t="s">
        <v>261</v>
      </c>
      <c r="C21" s="31" t="s">
        <v>26</v>
      </c>
      <c r="D21" s="37">
        <v>43</v>
      </c>
      <c r="E21" s="37">
        <v>40</v>
      </c>
      <c r="F21" s="37">
        <v>47</v>
      </c>
      <c r="G21" s="37">
        <v>37</v>
      </c>
      <c r="H21" s="37">
        <v>38</v>
      </c>
      <c r="I21" s="37">
        <v>42</v>
      </c>
      <c r="J21" s="37">
        <f t="shared" si="0"/>
        <v>247</v>
      </c>
      <c r="K21" s="37">
        <v>44</v>
      </c>
      <c r="L21" s="37">
        <v>33</v>
      </c>
      <c r="M21" s="37">
        <v>43</v>
      </c>
      <c r="N21" s="37">
        <v>43</v>
      </c>
      <c r="O21" s="37">
        <v>44</v>
      </c>
      <c r="P21" s="37">
        <v>42</v>
      </c>
      <c r="Q21" s="37">
        <f t="shared" si="1"/>
        <v>249</v>
      </c>
      <c r="R21" s="37">
        <f t="shared" si="2"/>
        <v>496</v>
      </c>
      <c r="S21" s="37"/>
    </row>
    <row r="22" spans="1:19" ht="12.75">
      <c r="A22" s="37" t="s">
        <v>191</v>
      </c>
      <c r="B22" s="31" t="s">
        <v>152</v>
      </c>
      <c r="C22" s="29" t="s">
        <v>26</v>
      </c>
      <c r="D22" s="37">
        <v>48</v>
      </c>
      <c r="E22" s="37">
        <v>41</v>
      </c>
      <c r="F22" s="37">
        <v>44</v>
      </c>
      <c r="G22" s="37">
        <v>48</v>
      </c>
      <c r="H22" s="37">
        <v>44</v>
      </c>
      <c r="I22" s="37">
        <v>33</v>
      </c>
      <c r="J22" s="37">
        <f t="shared" si="0"/>
        <v>258</v>
      </c>
      <c r="K22" s="37">
        <v>41</v>
      </c>
      <c r="L22" s="37">
        <v>42</v>
      </c>
      <c r="M22" s="37">
        <v>25</v>
      </c>
      <c r="N22" s="37">
        <v>38</v>
      </c>
      <c r="O22" s="37">
        <v>34</v>
      </c>
      <c r="P22" s="37">
        <v>39</v>
      </c>
      <c r="Q22" s="37">
        <f t="shared" si="1"/>
        <v>219</v>
      </c>
      <c r="R22" s="37">
        <f t="shared" si="2"/>
        <v>477</v>
      </c>
      <c r="S22" s="37"/>
    </row>
    <row r="23" spans="1:19" ht="12.75">
      <c r="A23" s="36"/>
      <c r="B23" s="198" t="s">
        <v>462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</row>
    <row r="24" spans="1:19" ht="12.75">
      <c r="A24" s="36"/>
      <c r="C24" s="32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36"/>
      <c r="R24" s="36"/>
      <c r="S24" s="36"/>
    </row>
    <row r="25" spans="2:19" ht="13.5" thickBot="1">
      <c r="B25" s="33" t="s">
        <v>359</v>
      </c>
      <c r="S25" s="36"/>
    </row>
    <row r="26" spans="2:19" ht="13.5" thickBot="1">
      <c r="B26" s="6" t="s">
        <v>10</v>
      </c>
      <c r="D26" s="200" t="s">
        <v>36</v>
      </c>
      <c r="E26" s="201"/>
      <c r="F26" s="201"/>
      <c r="G26" s="201"/>
      <c r="H26" s="201"/>
      <c r="I26" s="202"/>
      <c r="K26" s="200" t="s">
        <v>13</v>
      </c>
      <c r="L26" s="201"/>
      <c r="M26" s="201"/>
      <c r="N26" s="201"/>
      <c r="O26" s="201"/>
      <c r="P26" s="202"/>
      <c r="S26" s="36"/>
    </row>
    <row r="27" spans="1:19" ht="12.75">
      <c r="A27" s="35" t="s">
        <v>38</v>
      </c>
      <c r="B27" s="32" t="s">
        <v>39</v>
      </c>
      <c r="C27" s="32"/>
      <c r="D27" s="26" t="s">
        <v>1</v>
      </c>
      <c r="E27" s="26" t="s">
        <v>2</v>
      </c>
      <c r="F27" s="26" t="s">
        <v>3</v>
      </c>
      <c r="G27" s="26" t="s">
        <v>4</v>
      </c>
      <c r="H27" s="26" t="s">
        <v>5</v>
      </c>
      <c r="I27" s="27" t="s">
        <v>6</v>
      </c>
      <c r="J27" s="33" t="s">
        <v>14</v>
      </c>
      <c r="K27" s="7" t="s">
        <v>1</v>
      </c>
      <c r="L27" s="8" t="s">
        <v>2</v>
      </c>
      <c r="M27" s="8" t="s">
        <v>3</v>
      </c>
      <c r="N27" s="8" t="s">
        <v>4</v>
      </c>
      <c r="O27" s="8" t="s">
        <v>5</v>
      </c>
      <c r="P27" s="9" t="s">
        <v>6</v>
      </c>
      <c r="Q27" s="33" t="s">
        <v>14</v>
      </c>
      <c r="R27" s="10" t="s">
        <v>7</v>
      </c>
      <c r="S27" s="37" t="s">
        <v>56</v>
      </c>
    </row>
    <row r="28" spans="1:19" ht="12.75">
      <c r="A28" s="36"/>
      <c r="B28" s="31" t="s">
        <v>176</v>
      </c>
      <c r="C28" s="31" t="s">
        <v>11</v>
      </c>
      <c r="D28" s="37">
        <v>44</v>
      </c>
      <c r="E28" s="37">
        <v>44</v>
      </c>
      <c r="F28" s="37">
        <v>47</v>
      </c>
      <c r="G28" s="37">
        <v>47</v>
      </c>
      <c r="H28" s="37">
        <v>48</v>
      </c>
      <c r="I28" s="37">
        <v>48</v>
      </c>
      <c r="J28" s="37">
        <f>SUM(D28:I28)</f>
        <v>278</v>
      </c>
      <c r="K28" s="37">
        <v>45</v>
      </c>
      <c r="L28" s="37">
        <v>50</v>
      </c>
      <c r="M28" s="37">
        <v>48</v>
      </c>
      <c r="N28" s="37">
        <v>45</v>
      </c>
      <c r="O28" s="37">
        <v>48</v>
      </c>
      <c r="P28" s="37">
        <v>48</v>
      </c>
      <c r="Q28" s="37">
        <f>SUM(K28:P28)</f>
        <v>284</v>
      </c>
      <c r="R28" s="37">
        <f>SUM(Q28,J28)</f>
        <v>562</v>
      </c>
      <c r="S28" s="37"/>
    </row>
    <row r="29" spans="1:19" ht="12.75">
      <c r="A29" s="36">
        <v>2</v>
      </c>
      <c r="B29" s="31" t="s">
        <v>188</v>
      </c>
      <c r="C29" s="31" t="s">
        <v>57</v>
      </c>
      <c r="D29" s="37">
        <v>43</v>
      </c>
      <c r="E29" s="37">
        <v>44</v>
      </c>
      <c r="F29" s="37">
        <v>48</v>
      </c>
      <c r="G29" s="37">
        <v>43</v>
      </c>
      <c r="H29" s="37">
        <v>41</v>
      </c>
      <c r="I29" s="37">
        <v>44</v>
      </c>
      <c r="J29" s="37">
        <f>SUM(D29:I29)</f>
        <v>263</v>
      </c>
      <c r="K29" s="37">
        <v>48</v>
      </c>
      <c r="L29" s="37">
        <v>45</v>
      </c>
      <c r="M29" s="37">
        <v>48</v>
      </c>
      <c r="N29" s="37">
        <v>44</v>
      </c>
      <c r="O29" s="37">
        <v>47</v>
      </c>
      <c r="P29" s="37">
        <v>45</v>
      </c>
      <c r="Q29" s="37">
        <f>SUM(K29:P29)</f>
        <v>277</v>
      </c>
      <c r="R29" s="37">
        <f>SUM(Q29,J29)</f>
        <v>540</v>
      </c>
      <c r="S29" s="37"/>
    </row>
    <row r="30" spans="1:19" ht="12.75">
      <c r="A30" s="36">
        <v>3</v>
      </c>
      <c r="B30" s="31" t="s">
        <v>81</v>
      </c>
      <c r="C30" s="31" t="s">
        <v>57</v>
      </c>
      <c r="D30" s="37">
        <v>47</v>
      </c>
      <c r="E30" s="37">
        <v>46</v>
      </c>
      <c r="F30" s="37">
        <v>45</v>
      </c>
      <c r="G30" s="37">
        <v>44</v>
      </c>
      <c r="H30" s="37">
        <v>45</v>
      </c>
      <c r="I30" s="37">
        <v>41</v>
      </c>
      <c r="J30" s="37">
        <f>SUM(D30:I30)</f>
        <v>268</v>
      </c>
      <c r="K30" s="37">
        <v>42</v>
      </c>
      <c r="L30" s="37">
        <v>47</v>
      </c>
      <c r="M30" s="37">
        <v>42</v>
      </c>
      <c r="N30" s="37">
        <v>37</v>
      </c>
      <c r="O30" s="37">
        <v>43</v>
      </c>
      <c r="P30" s="37">
        <v>40</v>
      </c>
      <c r="Q30" s="37">
        <f>SUM(K30:P30)</f>
        <v>251</v>
      </c>
      <c r="R30" s="37">
        <f>SUM(Q30,J30)</f>
        <v>519</v>
      </c>
      <c r="S30" s="37"/>
    </row>
    <row r="31" spans="1:19" ht="12.75">
      <c r="A31" s="36">
        <v>4</v>
      </c>
      <c r="B31" s="31" t="s">
        <v>91</v>
      </c>
      <c r="C31" s="31" t="s">
        <v>26</v>
      </c>
      <c r="D31" s="37">
        <v>38</v>
      </c>
      <c r="E31" s="37">
        <v>43</v>
      </c>
      <c r="F31" s="37">
        <v>42</v>
      </c>
      <c r="G31" s="37">
        <v>41</v>
      </c>
      <c r="H31" s="37">
        <v>43</v>
      </c>
      <c r="I31" s="37">
        <v>47</v>
      </c>
      <c r="J31" s="37">
        <f>SUM(D31:I31)</f>
        <v>254</v>
      </c>
      <c r="K31" s="37">
        <v>47</v>
      </c>
      <c r="L31" s="37">
        <v>44</v>
      </c>
      <c r="M31" s="37">
        <v>41</v>
      </c>
      <c r="N31" s="37">
        <v>43</v>
      </c>
      <c r="O31" s="37">
        <v>43</v>
      </c>
      <c r="P31" s="37">
        <v>44</v>
      </c>
      <c r="Q31" s="37">
        <f>SUM(K31:P31)</f>
        <v>262</v>
      </c>
      <c r="R31" s="37">
        <f>SUM(Q31,J31)</f>
        <v>516</v>
      </c>
      <c r="S31" s="37"/>
    </row>
    <row r="32" spans="1:19" ht="12.75">
      <c r="A32" s="40">
        <v>6</v>
      </c>
      <c r="B32" s="31" t="s">
        <v>88</v>
      </c>
      <c r="C32" s="31" t="s">
        <v>57</v>
      </c>
      <c r="D32" s="37">
        <v>40</v>
      </c>
      <c r="E32" s="37">
        <v>42</v>
      </c>
      <c r="F32" s="37">
        <v>45</v>
      </c>
      <c r="G32" s="37">
        <v>42</v>
      </c>
      <c r="H32" s="37">
        <v>43</v>
      </c>
      <c r="I32" s="37">
        <v>45</v>
      </c>
      <c r="J32" s="37">
        <f>SUM(D32:I32)</f>
        <v>257</v>
      </c>
      <c r="K32" s="37">
        <v>35</v>
      </c>
      <c r="L32" s="37">
        <v>42</v>
      </c>
      <c r="M32" s="37">
        <v>45</v>
      </c>
      <c r="N32" s="37">
        <v>44</v>
      </c>
      <c r="O32" s="37">
        <v>41</v>
      </c>
      <c r="P32" s="37">
        <v>42</v>
      </c>
      <c r="Q32" s="37">
        <f>SUM(K32:P32)</f>
        <v>249</v>
      </c>
      <c r="R32" s="37">
        <f>SUM(Q32,J32)</f>
        <v>506</v>
      </c>
      <c r="S32" s="37"/>
    </row>
    <row r="33" spans="1:19" ht="12.75">
      <c r="A33" s="49"/>
      <c r="B33" s="198" t="s">
        <v>458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</row>
    <row r="34" spans="1:19" ht="12.75">
      <c r="A34" s="49"/>
      <c r="B34" s="32"/>
      <c r="C34" s="4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ht="13.5" thickBot="1">
      <c r="B35" s="33" t="s">
        <v>359</v>
      </c>
    </row>
    <row r="36" spans="2:19" ht="13.5" thickBot="1">
      <c r="B36" s="6" t="s">
        <v>35</v>
      </c>
      <c r="D36" s="216" t="s">
        <v>36</v>
      </c>
      <c r="E36" s="201"/>
      <c r="F36" s="201"/>
      <c r="G36" s="201"/>
      <c r="H36" s="201"/>
      <c r="I36" s="202"/>
      <c r="K36" s="200" t="s">
        <v>13</v>
      </c>
      <c r="L36" s="201"/>
      <c r="M36" s="201"/>
      <c r="N36" s="201"/>
      <c r="O36" s="201"/>
      <c r="P36" s="202"/>
      <c r="S36" s="36"/>
    </row>
    <row r="37" spans="1:19" ht="12.75">
      <c r="A37" s="35" t="s">
        <v>38</v>
      </c>
      <c r="B37" s="32" t="s">
        <v>40</v>
      </c>
      <c r="C37" s="32"/>
      <c r="D37" s="10" t="s">
        <v>1</v>
      </c>
      <c r="E37" s="8" t="s">
        <v>2</v>
      </c>
      <c r="F37" s="8" t="s">
        <v>3</v>
      </c>
      <c r="G37" s="8" t="s">
        <v>4</v>
      </c>
      <c r="H37" s="8" t="s">
        <v>114</v>
      </c>
      <c r="I37" s="9" t="s">
        <v>115</v>
      </c>
      <c r="J37" s="33" t="s">
        <v>14</v>
      </c>
      <c r="K37" s="7" t="s">
        <v>1</v>
      </c>
      <c r="L37" s="8" t="s">
        <v>2</v>
      </c>
      <c r="M37" s="8" t="s">
        <v>3</v>
      </c>
      <c r="N37" s="8" t="s">
        <v>4</v>
      </c>
      <c r="O37" s="8" t="s">
        <v>114</v>
      </c>
      <c r="P37" s="9" t="s">
        <v>115</v>
      </c>
      <c r="Q37" s="33" t="s">
        <v>14</v>
      </c>
      <c r="R37" s="10" t="s">
        <v>7</v>
      </c>
      <c r="S37" s="97" t="s">
        <v>56</v>
      </c>
    </row>
    <row r="38" spans="1:19" ht="12.75">
      <c r="A38" s="36"/>
      <c r="B38" s="42" t="s">
        <v>133</v>
      </c>
      <c r="C38" s="42" t="s">
        <v>438</v>
      </c>
      <c r="D38" s="97">
        <v>45</v>
      </c>
      <c r="E38" s="97">
        <v>43</v>
      </c>
      <c r="F38" s="97">
        <v>43</v>
      </c>
      <c r="G38" s="97">
        <v>44</v>
      </c>
      <c r="H38" s="97">
        <v>45</v>
      </c>
      <c r="I38" s="97">
        <v>42</v>
      </c>
      <c r="J38" s="97">
        <f>SUM(D38:I38)</f>
        <v>262</v>
      </c>
      <c r="K38" s="97">
        <v>45</v>
      </c>
      <c r="L38" s="97">
        <v>42</v>
      </c>
      <c r="M38" s="97">
        <v>47</v>
      </c>
      <c r="N38" s="97">
        <v>31</v>
      </c>
      <c r="O38" s="97">
        <v>39</v>
      </c>
      <c r="P38" s="97">
        <v>41</v>
      </c>
      <c r="Q38" s="97">
        <f>SUM(K38:P38)</f>
        <v>245</v>
      </c>
      <c r="R38" s="97">
        <f>SUM(Q38,J38)</f>
        <v>507</v>
      </c>
      <c r="S38" s="97"/>
    </row>
    <row r="39" spans="1:19" ht="12.75">
      <c r="A39" s="37">
        <v>2</v>
      </c>
      <c r="B39" s="31" t="s">
        <v>413</v>
      </c>
      <c r="C39" s="31" t="s">
        <v>371</v>
      </c>
      <c r="D39" s="37">
        <v>40</v>
      </c>
      <c r="E39" s="37">
        <v>44</v>
      </c>
      <c r="F39" s="37">
        <v>43</v>
      </c>
      <c r="G39" s="37">
        <v>38</v>
      </c>
      <c r="H39" s="37">
        <v>43</v>
      </c>
      <c r="I39" s="37">
        <v>46</v>
      </c>
      <c r="J39" s="37">
        <f>SUM(D39:I39)</f>
        <v>254</v>
      </c>
      <c r="K39" s="37">
        <v>43</v>
      </c>
      <c r="L39" s="37">
        <v>40</v>
      </c>
      <c r="M39" s="37">
        <v>48</v>
      </c>
      <c r="N39" s="37">
        <v>40</v>
      </c>
      <c r="O39" s="37">
        <v>38</v>
      </c>
      <c r="P39" s="37">
        <v>39</v>
      </c>
      <c r="Q39" s="37">
        <f>SUM(K39:P39)</f>
        <v>248</v>
      </c>
      <c r="R39" s="37">
        <f>SUM(Q39,J39)</f>
        <v>502</v>
      </c>
      <c r="S39" s="37"/>
    </row>
    <row r="40" spans="1:19" ht="12.75">
      <c r="A40" s="37">
        <v>3</v>
      </c>
      <c r="B40" s="34" t="s">
        <v>437</v>
      </c>
      <c r="C40" s="29" t="s">
        <v>11</v>
      </c>
      <c r="D40" s="37">
        <v>33</v>
      </c>
      <c r="E40" s="37">
        <v>35</v>
      </c>
      <c r="F40" s="37">
        <v>36</v>
      </c>
      <c r="G40" s="37">
        <v>34</v>
      </c>
      <c r="H40" s="37">
        <v>35</v>
      </c>
      <c r="I40" s="37">
        <v>41</v>
      </c>
      <c r="J40" s="37">
        <f>SUM(D40:I40)</f>
        <v>214</v>
      </c>
      <c r="K40" s="37">
        <v>41</v>
      </c>
      <c r="L40" s="37">
        <v>44</v>
      </c>
      <c r="M40" s="37">
        <v>41</v>
      </c>
      <c r="N40" s="37">
        <v>33</v>
      </c>
      <c r="O40" s="37">
        <v>22</v>
      </c>
      <c r="P40" s="37">
        <v>35</v>
      </c>
      <c r="Q40" s="37">
        <f>SUM(K40:P40)</f>
        <v>216</v>
      </c>
      <c r="R40" s="37">
        <f>SUM(Q40,J40)</f>
        <v>430</v>
      </c>
      <c r="S40" s="37"/>
    </row>
    <row r="41" spans="2:19" ht="12.75">
      <c r="B41" s="198" t="s">
        <v>458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</row>
    <row r="43" spans="10:13" ht="12.75">
      <c r="J43" s="33" t="s">
        <v>474</v>
      </c>
      <c r="M43" s="33" t="s">
        <v>475</v>
      </c>
    </row>
  </sheetData>
  <sheetProtection/>
  <mergeCells count="11">
    <mergeCell ref="D36:I36"/>
    <mergeCell ref="K36:P36"/>
    <mergeCell ref="B33:S33"/>
    <mergeCell ref="B8:R8"/>
    <mergeCell ref="B23:S23"/>
    <mergeCell ref="B41:S41"/>
    <mergeCell ref="A1:S1"/>
    <mergeCell ref="D11:I11"/>
    <mergeCell ref="K11:P11"/>
    <mergeCell ref="D26:I26"/>
    <mergeCell ref="K26:P26"/>
  </mergeCells>
  <printOptions/>
  <pageMargins left="0.42" right="0.2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HSV St. Pölten</dc:creator>
  <cp:keywords/>
  <dc:description/>
  <cp:lastModifiedBy>fluezmaus007@hotmail.com</cp:lastModifiedBy>
  <cp:lastPrinted>2019-06-22T17:57:24Z</cp:lastPrinted>
  <dcterms:created xsi:type="dcterms:W3CDTF">2008-07-08T14:57:24Z</dcterms:created>
  <dcterms:modified xsi:type="dcterms:W3CDTF">2019-06-26T10:35:48Z</dcterms:modified>
  <cp:category/>
  <cp:version/>
  <cp:contentType/>
  <cp:contentStatus/>
</cp:coreProperties>
</file>