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2" yWindow="1500" windowWidth="9648" windowHeight="7980" firstSheet="4" activeTab="15"/>
  </bookViews>
  <sheets>
    <sheet name="Mannschaftswertungen" sheetId="1" r:id="rId1"/>
    <sheet name="Titelbl." sheetId="2" r:id="rId2"/>
    <sheet name="DiPi" sheetId="3" r:id="rId3"/>
    <sheet name="LUPI 5" sheetId="4" r:id="rId4"/>
    <sheet name="LG " sheetId="5" r:id="rId5"/>
    <sheet name="KK" sheetId="6" r:id="rId6"/>
    <sheet name="50m Pistole" sheetId="7" r:id="rId7"/>
    <sheet name="LUPI 60  40" sheetId="8" r:id="rId8"/>
    <sheet name="Sportpistole" sheetId="9" r:id="rId9"/>
    <sheet name="Urkunden Mannsch." sheetId="10" r:id="rId10"/>
    <sheet name="Urkunde" sheetId="11" r:id="rId11"/>
    <sheet name="SF" sheetId="12" r:id="rId12"/>
    <sheet name="FFWGK" sheetId="13" r:id="rId13"/>
    <sheet name="MRF" sheetId="14" r:id="rId14"/>
    <sheet name="ZF 25m" sheetId="15" r:id="rId15"/>
    <sheet name="Standard" sheetId="16" r:id="rId16"/>
  </sheets>
  <definedNames/>
  <calcPr fullCalcOnLoad="1"/>
</workbook>
</file>

<file path=xl/sharedStrings.xml><?xml version="1.0" encoding="utf-8"?>
<sst xmlns="http://schemas.openxmlformats.org/spreadsheetml/2006/main" count="2213" uniqueCount="472">
  <si>
    <t>150 Sekunden</t>
  </si>
  <si>
    <t>1. Serie</t>
  </si>
  <si>
    <t>2. Serie</t>
  </si>
  <si>
    <t>3. Serie</t>
  </si>
  <si>
    <t>4. Serie</t>
  </si>
  <si>
    <t>5. Serie</t>
  </si>
  <si>
    <t>6. Serie</t>
  </si>
  <si>
    <t>Gesamt</t>
  </si>
  <si>
    <t>20 Sekunden</t>
  </si>
  <si>
    <t>Senioren 1</t>
  </si>
  <si>
    <t>Grübl Walter</t>
  </si>
  <si>
    <t>Senioren 2</t>
  </si>
  <si>
    <t>Wien</t>
  </si>
  <si>
    <t>Klosterneuburg</t>
  </si>
  <si>
    <t>Schnellschuß</t>
  </si>
  <si>
    <t>Detail</t>
  </si>
  <si>
    <t xml:space="preserve"> </t>
  </si>
  <si>
    <t>Serie 1</t>
  </si>
  <si>
    <t>Serie 2</t>
  </si>
  <si>
    <t>Serie 3</t>
  </si>
  <si>
    <t>Serie 4</t>
  </si>
  <si>
    <t>Serie 5</t>
  </si>
  <si>
    <t>Serie 6</t>
  </si>
  <si>
    <t>Langenlebarn</t>
  </si>
  <si>
    <t>Allentsteig</t>
  </si>
  <si>
    <t>HSV Wien 1</t>
  </si>
  <si>
    <t>HSV Wien 2</t>
  </si>
  <si>
    <t>HSV Allentsteig 1</t>
  </si>
  <si>
    <t>HSV Allentsteig 2</t>
  </si>
  <si>
    <t>St. Pölten</t>
  </si>
  <si>
    <t>Konzett Hedy</t>
  </si>
  <si>
    <t>Absam</t>
  </si>
  <si>
    <t>Sailer Hermann</t>
  </si>
  <si>
    <t>Schmidt Manfred</t>
  </si>
  <si>
    <t>10 Sekunden</t>
  </si>
  <si>
    <t>8 Sekunden</t>
  </si>
  <si>
    <t>6 Sekunden</t>
  </si>
  <si>
    <t>HSV Klosterneuburg</t>
  </si>
  <si>
    <t>Endergebnis</t>
  </si>
  <si>
    <t>1. Schütze</t>
  </si>
  <si>
    <t>2. Schütze</t>
  </si>
  <si>
    <t>3. Schütze</t>
  </si>
  <si>
    <t>Paternoster Franz</t>
  </si>
  <si>
    <t>St.Pölten</t>
  </si>
  <si>
    <t>Hofbauer Irene</t>
  </si>
  <si>
    <t>HSV Graz Thalerhof 1</t>
  </si>
  <si>
    <t>HSV Graz Thalerhof 2</t>
  </si>
  <si>
    <t>Männer</t>
  </si>
  <si>
    <t>Frauen</t>
  </si>
  <si>
    <t>Präzisionschuß</t>
  </si>
  <si>
    <t>Präzisonschuß</t>
  </si>
  <si>
    <t>1.</t>
  </si>
  <si>
    <t>und ÖHSV-Verbandsmeister</t>
  </si>
  <si>
    <t>und ÖHSV-Verbandsmeisterin</t>
  </si>
  <si>
    <t>Österreichischer</t>
  </si>
  <si>
    <t>Heeressport-</t>
  </si>
  <si>
    <t>Verband</t>
  </si>
  <si>
    <t>Verbands-</t>
  </si>
  <si>
    <t>Ergebnisse</t>
  </si>
  <si>
    <t>allgemeine Klasse</t>
  </si>
  <si>
    <t>Siedler Manfred</t>
  </si>
  <si>
    <t>Wels</t>
  </si>
  <si>
    <t>Pottendorfer Dieter</t>
  </si>
  <si>
    <t>Wieland Erich</t>
  </si>
  <si>
    <t>und ÖHSV Verbandsmeister</t>
  </si>
  <si>
    <t>2.</t>
  </si>
  <si>
    <t>3.</t>
  </si>
  <si>
    <t>4.</t>
  </si>
  <si>
    <t>Bayer Wolfgang</t>
  </si>
  <si>
    <t>Bauer Manfred</t>
  </si>
  <si>
    <t>Zwurtschek Johann</t>
  </si>
  <si>
    <t>x</t>
  </si>
  <si>
    <t>Linz</t>
  </si>
  <si>
    <t>Schweighofer Vinzenz</t>
  </si>
  <si>
    <t>Senioren 3</t>
  </si>
  <si>
    <t>Stachelberger Walter</t>
  </si>
  <si>
    <t>Mohr Werner</t>
  </si>
  <si>
    <t>Smutka Peter</t>
  </si>
  <si>
    <t>Weitra</t>
  </si>
  <si>
    <t>Gössl Hermann</t>
  </si>
  <si>
    <t>Gössl Heinz</t>
  </si>
  <si>
    <t>Pranger Friedrich</t>
  </si>
  <si>
    <t>Legat Erwin</t>
  </si>
  <si>
    <t>HSV St. Pölten</t>
  </si>
  <si>
    <t>Burg Kreuzenstein</t>
  </si>
  <si>
    <t>Rainer Hannes</t>
  </si>
  <si>
    <t>Ableidinger Karl</t>
  </si>
  <si>
    <t>Dürr Christian</t>
  </si>
  <si>
    <t>Kainz Johann</t>
  </si>
  <si>
    <t>HSV Linz</t>
  </si>
  <si>
    <t>Fischer Martin</t>
  </si>
  <si>
    <t>Fessl Sebastian</t>
  </si>
  <si>
    <t>Pistole und Gewehr</t>
  </si>
  <si>
    <t>Hofbauer Oskar</t>
  </si>
  <si>
    <t>HSV St. Pölten 2</t>
  </si>
  <si>
    <t>Linner Thomas</t>
  </si>
  <si>
    <t>1. Halbprogramm</t>
  </si>
  <si>
    <t>ZwS</t>
  </si>
  <si>
    <t>2. Halbprogramm</t>
  </si>
  <si>
    <t>Kreuzenstein</t>
  </si>
  <si>
    <t>Gruber Andrea</t>
  </si>
  <si>
    <t>Heidfogel Norbert</t>
  </si>
  <si>
    <t>Seidl Franz</t>
  </si>
  <si>
    <t xml:space="preserve">1. </t>
  </si>
  <si>
    <t>Reisinger Brigitte</t>
  </si>
  <si>
    <t>Langer Horst</t>
  </si>
  <si>
    <t>HSV Weitra</t>
  </si>
  <si>
    <t>Senioren 1 und 2</t>
  </si>
  <si>
    <t>Bruckmüller Kurt</t>
  </si>
  <si>
    <t>Hermanek Angelika</t>
  </si>
  <si>
    <t>Niederländer Ralph</t>
  </si>
  <si>
    <t>Reisinger Helmut</t>
  </si>
  <si>
    <t>HSV St. Pölten 1</t>
  </si>
  <si>
    <t>Riedl Angelika</t>
  </si>
  <si>
    <t>Dober Hannes</t>
  </si>
  <si>
    <t>Forsthuber DI Heinz</t>
  </si>
  <si>
    <t>Männer Zentralfeuer .32</t>
  </si>
  <si>
    <t>Dörre Kurt</t>
  </si>
  <si>
    <r>
      <t xml:space="preserve">ÖHSV Verbandsmeisterschaft 2011 St.Pölten </t>
    </r>
    <r>
      <rPr>
        <b/>
        <sz val="10"/>
        <rFont val="Arial"/>
        <family val="2"/>
      </rPr>
      <t>Schnellfeuer-Pistole</t>
    </r>
  </si>
  <si>
    <t>ÖHSV Verbandsmeisterschaft 2011 St.Pölten military rapid fire</t>
  </si>
  <si>
    <t>Andres Karl</t>
  </si>
  <si>
    <t>Thalerhof</t>
  </si>
  <si>
    <t>HSV Strass 1</t>
  </si>
  <si>
    <t>Strass</t>
  </si>
  <si>
    <t>HSV Wien 3</t>
  </si>
  <si>
    <t>HSV Wien</t>
  </si>
  <si>
    <t>Maier Christian</t>
  </si>
  <si>
    <t>Kölbel Wolfgang</t>
  </si>
  <si>
    <t>HSV Burg Kreuzenstein</t>
  </si>
  <si>
    <t>Riedl Alfred</t>
  </si>
  <si>
    <t>und ÖHS-Verbandsmeister</t>
  </si>
  <si>
    <t>Grinninger Anton</t>
  </si>
  <si>
    <t>Sport Pistole</t>
  </si>
  <si>
    <t>Gutenthaler Dieter</t>
  </si>
  <si>
    <t xml:space="preserve">   2. Platz</t>
  </si>
  <si>
    <t>Schwarz Walter</t>
  </si>
  <si>
    <t>Berndl Leopold</t>
  </si>
  <si>
    <t>Damen</t>
  </si>
  <si>
    <t>Werba Peter</t>
  </si>
  <si>
    <t>Glaser Josef</t>
  </si>
  <si>
    <t>Lahvice Manfred</t>
  </si>
  <si>
    <t>Scherzer Franz</t>
  </si>
  <si>
    <t>HSSV Zeltweg</t>
  </si>
  <si>
    <t>Manuela Kribitz</t>
  </si>
  <si>
    <t>DI Forsthuber Heinz</t>
  </si>
  <si>
    <t>Gindl Heinz</t>
  </si>
  <si>
    <t>Heidfogel Georg</t>
  </si>
  <si>
    <t xml:space="preserve">Heidfogel Georg </t>
  </si>
  <si>
    <t>Hauk Michael</t>
  </si>
  <si>
    <t>Bohn Erich</t>
  </si>
  <si>
    <t>Ried</t>
  </si>
  <si>
    <t>Krutisch Franz</t>
  </si>
  <si>
    <t>Albrecht Manfred</t>
  </si>
  <si>
    <t>Gössl Anita</t>
  </si>
  <si>
    <t>Gschösser Georg</t>
  </si>
  <si>
    <t>Zellner Ferdinand</t>
  </si>
  <si>
    <t>Wolf Kurt</t>
  </si>
  <si>
    <t xml:space="preserve">   (Gruber BFW)</t>
  </si>
  <si>
    <t xml:space="preserve">Linner Thomas </t>
  </si>
  <si>
    <t>Krenn Josef</t>
  </si>
  <si>
    <t>Skedel Bernhard</t>
  </si>
  <si>
    <t>Krenn Johann</t>
  </si>
  <si>
    <t>5.</t>
  </si>
  <si>
    <t>(Gruber BFW)</t>
  </si>
  <si>
    <t>BFW Franz Gruber</t>
  </si>
  <si>
    <t>ÖHSV Verbandsmeisterschaft 2015 St.Pölten 25m-Pistole</t>
  </si>
  <si>
    <t>Spiesslechner Peter</t>
  </si>
  <si>
    <r>
      <t xml:space="preserve">ÖHSV Verbandsmeisterschaft 2015 St. Pölten </t>
    </r>
    <r>
      <rPr>
        <b/>
        <sz val="10"/>
        <rFont val="Arial"/>
        <family val="2"/>
      </rPr>
      <t>DIENSTPISTOLE</t>
    </r>
  </si>
  <si>
    <r>
      <t xml:space="preserve">ÖHSV Verbandsmeisterschaft 2015 St. Pölten  </t>
    </r>
    <r>
      <rPr>
        <b/>
        <sz val="10"/>
        <rFont val="Arial"/>
        <family val="2"/>
      </rPr>
      <t>DIENSTPISTOLE</t>
    </r>
  </si>
  <si>
    <t>HSV Klosterneuburg 1</t>
  </si>
  <si>
    <t>Hiedler Mag. Karin</t>
  </si>
  <si>
    <t>Straker Michaela</t>
  </si>
  <si>
    <t>Schreiner Lucia</t>
  </si>
  <si>
    <t>Marx Werner</t>
  </si>
  <si>
    <t>Freiberger Michael</t>
  </si>
  <si>
    <t>Fischer David</t>
  </si>
  <si>
    <t>Eicher Roman</t>
  </si>
  <si>
    <t>HSV Strass 2</t>
  </si>
  <si>
    <t>Zacharias Dr. Herbert</t>
  </si>
  <si>
    <t>Habringer Gilbert</t>
  </si>
  <si>
    <t>ÖHSV Verbandsmeisterschaft 2015 ZENTRALFEUER</t>
  </si>
  <si>
    <t>5.Serie</t>
  </si>
  <si>
    <t>6.Serie</t>
  </si>
  <si>
    <t>ÖHSV Verbandsmeisterschaft 2015  STANDARDPISTOLE</t>
  </si>
  <si>
    <t>Öhler Sophie</t>
  </si>
  <si>
    <t>Graf Florian</t>
  </si>
  <si>
    <t>HSV Mautern 1</t>
  </si>
  <si>
    <t>Wiener Andreas</t>
  </si>
  <si>
    <t>Mautern</t>
  </si>
  <si>
    <t>Roupec Harald</t>
  </si>
  <si>
    <t>Hedy Konzett</t>
  </si>
  <si>
    <t xml:space="preserve">Senioren 3 </t>
  </si>
  <si>
    <t>Krickl-Czaker Sonja</t>
  </si>
  <si>
    <t>HSV Ried</t>
  </si>
  <si>
    <t>Schüller Günther</t>
  </si>
  <si>
    <t>Weinberger Wolfgang</t>
  </si>
  <si>
    <t>Götzendorf</t>
  </si>
  <si>
    <t>Heihs Christian</t>
  </si>
  <si>
    <t>Berger Walter</t>
  </si>
  <si>
    <t>Fochler Fritz</t>
  </si>
  <si>
    <t xml:space="preserve">St. Pölten </t>
  </si>
  <si>
    <t>Pavic Milos</t>
  </si>
  <si>
    <t>Stuhl Karl</t>
  </si>
  <si>
    <t>Schleimer Ewald</t>
  </si>
  <si>
    <t>Szirota Herbert</t>
  </si>
  <si>
    <t>HSV Götzendorf</t>
  </si>
  <si>
    <t>Pollmann Ernst</t>
  </si>
  <si>
    <t>Gruber Jürgen</t>
  </si>
  <si>
    <t xml:space="preserve">   </t>
  </si>
  <si>
    <t>Knaus Gerhard</t>
  </si>
  <si>
    <t>Fröschl Karin Dr.</t>
  </si>
  <si>
    <t>HUAG Enns</t>
  </si>
  <si>
    <t>Garimort Karl</t>
  </si>
  <si>
    <t>Halmich Oswald</t>
  </si>
  <si>
    <t>Rath Fritz</t>
  </si>
  <si>
    <t>Fröschl Dr. Karin</t>
  </si>
  <si>
    <t>Spitz Ing. Wolfgang</t>
  </si>
  <si>
    <t>Wolf Mag. Kurt</t>
  </si>
  <si>
    <t>Schwarz W.A.</t>
  </si>
  <si>
    <t>ÖHSV Verbandsmeisterschaft 2015 DIENSTPISTOLE</t>
  </si>
  <si>
    <t>ÖHSV Verbandsmeisterschaft 2015 Luftpistole 5-schüssig</t>
  </si>
  <si>
    <t>ÖHSV Verbandsmeisterschaft 2015 50m-Pistole</t>
  </si>
  <si>
    <t>VERBANDSMEISTERSCHAFT 2015</t>
  </si>
  <si>
    <t>Schiffauer Julia</t>
  </si>
  <si>
    <t>Herzog Josef</t>
  </si>
  <si>
    <t>Gonaus Eduard</t>
  </si>
  <si>
    <t>Ergebnis</t>
  </si>
  <si>
    <t>Pivec Gottfried</t>
  </si>
  <si>
    <t>Schreiner Walter</t>
  </si>
  <si>
    <t>Serie 7</t>
  </si>
  <si>
    <t>Serie 8</t>
  </si>
  <si>
    <t>Total</t>
  </si>
  <si>
    <t>Mayer Ing. Wolfgang</t>
  </si>
  <si>
    <t>Seniorinnen 3</t>
  </si>
  <si>
    <t>Borz DI Markus</t>
  </si>
  <si>
    <t>Kribitz Mag. Robert</t>
  </si>
  <si>
    <t>Rainer Ing. Hannes</t>
  </si>
  <si>
    <t>HSV Strass</t>
  </si>
  <si>
    <t xml:space="preserve">           St. Pölten  Juni 2015</t>
  </si>
  <si>
    <t xml:space="preserve">            mit  1710 Ringen erreicht</t>
  </si>
  <si>
    <t xml:space="preserve">          haben im Bewerb Dienst Pistole - Mannschaft den</t>
  </si>
  <si>
    <t>St. Pölten Juni 2015</t>
  </si>
  <si>
    <t xml:space="preserve"> Mehsner, Krenn, Freiberger</t>
  </si>
  <si>
    <t>HSV Absam</t>
  </si>
  <si>
    <t>hat im Bewerb Sportpistole S3 den</t>
  </si>
  <si>
    <t>Herbert Szirota</t>
  </si>
  <si>
    <t>3. Platz</t>
  </si>
  <si>
    <t>mit 324 Ringen erreicht.</t>
  </si>
  <si>
    <t>Münzberger Dr. Heinrich</t>
  </si>
  <si>
    <t>Naar Harald</t>
  </si>
  <si>
    <t>Gattinger Marcel</t>
  </si>
  <si>
    <t>Unterweger Oswald</t>
  </si>
  <si>
    <t>Sportschützen Innsbruck</t>
  </si>
  <si>
    <r>
      <rPr>
        <b/>
        <sz val="8"/>
        <rFont val="Arial"/>
        <family val="2"/>
      </rPr>
      <t>Sonderwertung</t>
    </r>
    <r>
      <rPr>
        <sz val="8"/>
        <rFont val="Arial"/>
        <family val="2"/>
      </rPr>
      <t>:</t>
    </r>
  </si>
  <si>
    <t>ÖHSV Verbandsmeisterschaft  Luftpistole 40 Schuss</t>
  </si>
  <si>
    <t>ÖHSV Verbandsmeisterschaft  Luftpistole 60 Schuss</t>
  </si>
  <si>
    <t>ÖHSV Verbandsmeisterschaft  Luftpistole 40 Schuss stehend aufgelegt</t>
  </si>
  <si>
    <t xml:space="preserve">Wieland Erich </t>
  </si>
  <si>
    <t>ÖHSV Verbandsmeisterschaft  St. Pölten FFWGK</t>
  </si>
  <si>
    <t>ÖHSV Verbandsmeisterschaft  St.Pölten FFWGK</t>
  </si>
  <si>
    <t>Lier Heinz</t>
  </si>
  <si>
    <t xml:space="preserve">HSV Allentsteig 1 </t>
  </si>
  <si>
    <t>Wurst Rudolf Karl</t>
  </si>
  <si>
    <t>Stollhof Helmut</t>
  </si>
  <si>
    <t>Scherzer Irmgard</t>
  </si>
  <si>
    <t>Wurst Rudolf Carl</t>
  </si>
  <si>
    <t>Ableidinger Hermann</t>
  </si>
  <si>
    <t>Seniorinnen</t>
  </si>
  <si>
    <t>Naar Haban Maria</t>
  </si>
  <si>
    <t>Wagner Leopoldine</t>
  </si>
  <si>
    <t>Wagner Leopold</t>
  </si>
  <si>
    <t>Weber Michael</t>
  </si>
  <si>
    <t xml:space="preserve">4. </t>
  </si>
  <si>
    <t>Geissler Weber Ursula</t>
  </si>
  <si>
    <t>Rauschmayer Hermann</t>
  </si>
  <si>
    <t>Gauss Annette</t>
  </si>
  <si>
    <t>Fochler Friedrich</t>
  </si>
  <si>
    <t>Priesching Alois</t>
  </si>
  <si>
    <t>ÖHSV Verbandsmeisterschaft 2015 St.Pölten KK-Gewehr 40 Schuss sitzend aufgelegt</t>
  </si>
  <si>
    <t>Dober Johann</t>
  </si>
  <si>
    <t>ÖHSV Verbandsmeisterschaft  St.Pölten 25m-Pistole</t>
  </si>
  <si>
    <t>Berthold Christa</t>
  </si>
  <si>
    <t>ÖHSV Verbandsmeisterschaft  Luftpistole stehend aufgelegt</t>
  </si>
  <si>
    <t>Streimelweger Christian</t>
  </si>
  <si>
    <t xml:space="preserve">5. </t>
  </si>
  <si>
    <t>Huber Anton</t>
  </si>
  <si>
    <t>liegend</t>
  </si>
  <si>
    <t>Stehend</t>
  </si>
  <si>
    <t>6.</t>
  </si>
  <si>
    <t>Reisinger Thomas</t>
  </si>
  <si>
    <t>Heidfogel Nico</t>
  </si>
  <si>
    <t>Heidfogel Florian</t>
  </si>
  <si>
    <t>Krickl Sonja</t>
  </si>
  <si>
    <t>Untersteiner Harald</t>
  </si>
  <si>
    <t>Schillab Lukas</t>
  </si>
  <si>
    <t>Wien 4</t>
  </si>
  <si>
    <t xml:space="preserve">Fessl Sebastian </t>
  </si>
  <si>
    <t>ÖHSV Verbandsmeisterschaft  St.Pölten KK-Gewehr 40 Schuss stehend aufgelegt</t>
  </si>
  <si>
    <t>Jedlicka Hermine</t>
  </si>
  <si>
    <t>Jedlicka Alfred</t>
  </si>
  <si>
    <t>7.</t>
  </si>
  <si>
    <t>Punz H. Peter</t>
  </si>
  <si>
    <t>Stiglmayr Hans Peter</t>
  </si>
  <si>
    <t>HSV Wels ZV</t>
  </si>
  <si>
    <t>Ciprian Gerlinde</t>
  </si>
  <si>
    <t>Hieflau</t>
  </si>
  <si>
    <t>Brandstätter Erich</t>
  </si>
  <si>
    <t>Maunz Alfred</t>
  </si>
  <si>
    <t>Roupec Harald StWm</t>
  </si>
  <si>
    <t xml:space="preserve">Tschak Franz </t>
  </si>
  <si>
    <t>Tschak Martin</t>
  </si>
  <si>
    <t>Tschak Franz</t>
  </si>
  <si>
    <t>Svacina Alexander</t>
  </si>
  <si>
    <t>Heinrich Gabriele</t>
  </si>
  <si>
    <t>Hirz Christian</t>
  </si>
  <si>
    <t>Zeiringer Ines Maria</t>
  </si>
  <si>
    <t>Heistinger Walter Htpm</t>
  </si>
  <si>
    <t xml:space="preserve">Zeiringer Erwin </t>
  </si>
  <si>
    <t>Theissl Günther</t>
  </si>
  <si>
    <t>Fischer David Hptm</t>
  </si>
  <si>
    <t>HSV Strass 3</t>
  </si>
  <si>
    <t>Zeiringer Erwin</t>
  </si>
  <si>
    <t>Krenn Josef jun</t>
  </si>
  <si>
    <t>Gehringer Anja</t>
  </si>
  <si>
    <t>Bome Matthias</t>
  </si>
  <si>
    <t>Schleich Jürgen</t>
  </si>
  <si>
    <t>Auer Josef</t>
  </si>
  <si>
    <t>Fischl Siegfried</t>
  </si>
  <si>
    <t>Karner Erich</t>
  </si>
  <si>
    <t>Hopf Renate</t>
  </si>
  <si>
    <t>ÖHSV Verbandsmeisterschaft Luftgewehr 40 Schuss sitzend</t>
  </si>
  <si>
    <t>ÖHSV Verbandsmeisterschaft  Luftgewehr 40 Schuss sitzend</t>
  </si>
  <si>
    <t>ÖHSV Verbandsmeisterschaft  Luftgewehr 40 Schuss stehend</t>
  </si>
  <si>
    <t>Seniorinnen 3 A</t>
  </si>
  <si>
    <t>Grollmuss Ludmilla</t>
  </si>
  <si>
    <t>ÖHSV Verbandsmeisterschaft  Luftgewehr Jungschützinnen</t>
  </si>
  <si>
    <t>ÖHSV Verbandsmeisterschaft  Luftgewehr 40 Schuss stehend aufgelegt</t>
  </si>
  <si>
    <t>ÖHSV Verbandsmeisterschaft  Luftgewehr 40 Schuss sitzend aufgelegt</t>
  </si>
  <si>
    <t>ÖHSV Verbandsmeisterschaft  KK-Gewehr 60 Schuss liegend</t>
  </si>
  <si>
    <t>ÖHSV Verbandsmeisterschaft  KK-Gewehr Kombnation</t>
  </si>
  <si>
    <t>ÖHSV Verbandsmeisterschaft  KK-Gewehr 40 Schuss sitzend aufgelegt</t>
  </si>
  <si>
    <t>Hradil Andreas</t>
  </si>
  <si>
    <t>Parzer Stefanie</t>
  </si>
  <si>
    <t>Tschak Kamilla</t>
  </si>
  <si>
    <t>Macho Friedrich</t>
  </si>
  <si>
    <t>Brunner Thomas</t>
  </si>
  <si>
    <t>Strondl Markus</t>
  </si>
  <si>
    <t>ÖHSV Verbandsmeisterschaft  25m Pistole</t>
  </si>
  <si>
    <t>ÖHSV Verbandsmeisterschaft  25m-Pistole</t>
  </si>
  <si>
    <t>ÖHSV Verbandsmeisterschaft 2017  STANDARDPISTOLE</t>
  </si>
  <si>
    <t>ÖHSV Verbandsmeisterschaft 2017 DIENSTPISTOLE</t>
  </si>
  <si>
    <t>ÖHSV Verbandsmeisterschaft 2017  Luftpistole 5 Schuss</t>
  </si>
  <si>
    <t>ÖHSV Verbandsmeisterschaft 2017 Luftgewehr 40 Schuss</t>
  </si>
  <si>
    <t>ÖHSV Verbandsmeisterschaft 2017 KK-Gewehr 60 Schuss liegend Mannschft</t>
  </si>
  <si>
    <t>ÖHSV Verbandsmeisterschaft 2017    50 m - Pistole</t>
  </si>
  <si>
    <t>ÖHSV Verbandsmeisterschaft 2017 Luftpistole 40 Schuss</t>
  </si>
  <si>
    <t>ÖHSV Verbandsmeisterschaft 2017 Sportpistole</t>
  </si>
  <si>
    <t>ÖHSV Verbandsmeisterschaft 2017 FFWGK</t>
  </si>
  <si>
    <t>ÖHSV Verbandsmeisterschaft 2017 Standardpistole</t>
  </si>
  <si>
    <t>Pregartner Erwin</t>
  </si>
  <si>
    <t>ÖHSV Verbandsmeisterschaft 2017 Luftgewehr Senioren 3 sitzend aufgelegt</t>
  </si>
  <si>
    <t>ÖHSV Verbandsmeisterschaft 2017 Luftgewehr Senioren 3 stehend aufgelegt</t>
  </si>
  <si>
    <t>ÖHSV Verbandsmeisterschaft 2017 St.Pölten KK-Gewehr 40 Schuss sitzend aufgelegt</t>
  </si>
  <si>
    <t>HSV Thalerhof 3</t>
  </si>
  <si>
    <t>HSV Thalerhof 4</t>
  </si>
  <si>
    <t>Lindner Alfred</t>
  </si>
  <si>
    <t>Gutjahr Leo</t>
  </si>
  <si>
    <t>Fröhlich Michael</t>
  </si>
  <si>
    <t>Öhler Kathrin</t>
  </si>
  <si>
    <t>Popper Prandstötter M.</t>
  </si>
  <si>
    <t>Popper Thomas</t>
  </si>
  <si>
    <t>Popper Prandstötter Michaela</t>
  </si>
  <si>
    <t>Kölber Wolfgang StWm</t>
  </si>
  <si>
    <t>Einhauer Rudolf Obst.</t>
  </si>
  <si>
    <t>ÖHSV Verbandsmeisterschaft  Luftpistole 40 Schuss stehend frei</t>
  </si>
  <si>
    <t>Assmair Oswald</t>
  </si>
  <si>
    <t>Brunmayr Gerhard</t>
  </si>
  <si>
    <t>Steyr</t>
  </si>
  <si>
    <t>Halmich Gertraud</t>
  </si>
  <si>
    <t>Wolfsjäger Erich</t>
  </si>
  <si>
    <t>Mock Dieter</t>
  </si>
  <si>
    <t>Lux Martin</t>
  </si>
  <si>
    <t>Thalmann Daniel</t>
  </si>
  <si>
    <t>Zemanek Hans</t>
  </si>
  <si>
    <t>Hierath Oskar</t>
  </si>
  <si>
    <t>Strassgürtl Anton</t>
  </si>
  <si>
    <t>Ujj Antal</t>
  </si>
  <si>
    <t>Pfeiffer Dietmar</t>
  </si>
  <si>
    <t>Zeltweg</t>
  </si>
  <si>
    <t>Wuritsch Björn</t>
  </si>
  <si>
    <t>Kribitz Robert</t>
  </si>
  <si>
    <t>Felix Markus</t>
  </si>
  <si>
    <t>Kribitz Anton</t>
  </si>
  <si>
    <t>Kribitz Manuela</t>
  </si>
  <si>
    <t>Altenriederer Melina</t>
  </si>
  <si>
    <t>Podolak Michael</t>
  </si>
  <si>
    <t>Schmirl Alexander</t>
  </si>
  <si>
    <t>Leitung Sektionsleiter Johann Dober</t>
  </si>
  <si>
    <t>Meisterschaft 2017</t>
  </si>
  <si>
    <t>24. Mai bis 27. Mai 2017</t>
  </si>
  <si>
    <t>St. Pölten GÜPL Völtendorf</t>
  </si>
  <si>
    <t>Einhauer Obst Rudolf</t>
  </si>
  <si>
    <t xml:space="preserve">3. </t>
  </si>
  <si>
    <t xml:space="preserve">6. </t>
  </si>
  <si>
    <t>Rath Friedrich</t>
  </si>
  <si>
    <t>8.</t>
  </si>
  <si>
    <t>9.</t>
  </si>
  <si>
    <t>Spitz Marianne</t>
  </si>
  <si>
    <t>10.</t>
  </si>
  <si>
    <t>11.</t>
  </si>
  <si>
    <t>Mayer Christian</t>
  </si>
  <si>
    <t>Braun Sabine Edith</t>
  </si>
  <si>
    <t>Schöfmann Leopold</t>
  </si>
  <si>
    <t>Schatz Rudolf</t>
  </si>
  <si>
    <t>Hackl Maximilian</t>
  </si>
  <si>
    <t>Lesmeister Eduard</t>
  </si>
  <si>
    <t>Schörg Robert</t>
  </si>
  <si>
    <t>Lager Richard</t>
  </si>
  <si>
    <t>Piller Stefan</t>
  </si>
  <si>
    <t>Wathelet Jean</t>
  </si>
  <si>
    <t>Dalinger Adolfine</t>
  </si>
  <si>
    <t>HSV St. Pölten 3</t>
  </si>
  <si>
    <t>Pohl Wolfgang</t>
  </si>
  <si>
    <t>St. Pölten 3</t>
  </si>
  <si>
    <t>Gerstbauer Renate</t>
  </si>
  <si>
    <t>Gruber Ingrid</t>
  </si>
  <si>
    <t>Nemec Johannes</t>
  </si>
  <si>
    <t>Graf Daniela</t>
  </si>
  <si>
    <t>St. Pölten 4</t>
  </si>
  <si>
    <t>Neumann Obst Günter</t>
  </si>
  <si>
    <t>Niederländer Ralf</t>
  </si>
  <si>
    <t>Krenn Josef sen.</t>
  </si>
  <si>
    <t>Krenn Josef jun.</t>
  </si>
  <si>
    <t>Gangl Manfred</t>
  </si>
  <si>
    <t>ÖHSV Verbandsmeisterschaft 2017 Luftpistole 40 Schuss Stehend Aufgelegt</t>
  </si>
  <si>
    <t>HSV Burg Kreuzenstein 2</t>
  </si>
  <si>
    <t>Gutmann Bernhard Wm.</t>
  </si>
  <si>
    <t>Niederländer Hans Peter</t>
  </si>
  <si>
    <t>Sattler Franz</t>
  </si>
  <si>
    <t>Gutmann Bernhard</t>
  </si>
  <si>
    <t>Hiedler Karin</t>
  </si>
  <si>
    <t>ES</t>
  </si>
  <si>
    <t>ÖHSV Verbandsmeisterschaft 2017 ZF</t>
  </si>
  <si>
    <t>Kolm Josef</t>
  </si>
  <si>
    <t>und ÖHS-Verbandsmeisterin</t>
  </si>
  <si>
    <t>ÖHSV Verbandsmeisterschaft  KK-Gewehr 3x40</t>
  </si>
  <si>
    <t>Liegend</t>
  </si>
  <si>
    <t>Knieend</t>
  </si>
  <si>
    <t>ÖHSV Verbandsmeisterschaft  KK-Gewehr 3x20</t>
  </si>
  <si>
    <t>stehend</t>
  </si>
  <si>
    <t>knieend</t>
  </si>
  <si>
    <t>Ungerank Nadine</t>
  </si>
  <si>
    <t>IZ</t>
  </si>
  <si>
    <t xml:space="preserve">Kolm Josef </t>
  </si>
  <si>
    <t>Fischer Gerold</t>
  </si>
  <si>
    <t>Wathlet Jean</t>
  </si>
  <si>
    <t>Schmid Emily</t>
  </si>
  <si>
    <t>ÖHSV Verbandsmeisterschaft 2017 Luftgewehr 60 Schuss</t>
  </si>
  <si>
    <t>ÖHSV Verbandsmeisterschaft  2017 Luftgewehr 40 Schuss</t>
  </si>
  <si>
    <t>Tschak Anna</t>
  </si>
  <si>
    <t>Senioren  2</t>
  </si>
  <si>
    <t>ÖHSV Verbandsmeisterschaft  Luftgewehr Juniorin</t>
  </si>
  <si>
    <t>Gerstbauer Thomas</t>
  </si>
  <si>
    <t>Jugend weiblich</t>
  </si>
  <si>
    <t>Mikulasek Christian</t>
  </si>
  <si>
    <t>Kaiblinger Rudolf</t>
  </si>
  <si>
    <t>DNF</t>
  </si>
  <si>
    <t>HSV Hieflau</t>
  </si>
  <si>
    <t>ÖHSV Verbandsmeisterschaft 2017 KK Gewehr Senioren 3 sitzend aufgelegt</t>
  </si>
  <si>
    <t>Brandstetter Erich</t>
  </si>
  <si>
    <t>Maunz  Alfred</t>
  </si>
  <si>
    <t>ÖHSV Verbandsmeisterschaft  Luftgewehr Jugend 2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</si>
</sst>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  <numFmt numFmtId="165" formatCode="0.00;[Red]0.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0.0;[Red]0.0"/>
    <numFmt numFmtId="174" formatCode="[$-C07]dddd\,\ dd\.\ mmmm\ yyyy"/>
    <numFmt numFmtId="175" formatCode="0.000"/>
    <numFmt numFmtId="176" formatCode="_-* #,##0.000_-;\-* #,##0.000_-;_-* &quot;-&quot;??_-;_-@_-"/>
    <numFmt numFmtId="177" formatCode="0.0000"/>
    <numFmt numFmtId="178" formatCode="0.00000"/>
  </numFmts>
  <fonts count="5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48"/>
      <name val="Times New Roman"/>
      <family val="1"/>
    </font>
    <font>
      <sz val="26"/>
      <name val="Times New Roman"/>
      <family val="1"/>
    </font>
    <font>
      <b/>
      <sz val="24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Arial"/>
      <family val="2"/>
    </font>
    <font>
      <sz val="10"/>
      <name val="Times New Roman"/>
      <family val="1"/>
    </font>
    <font>
      <sz val="36"/>
      <name val="Times New Roman"/>
      <family val="1"/>
    </font>
    <font>
      <sz val="26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3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22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27" xfId="0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19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3" fontId="0" fillId="0" borderId="1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73" fontId="0" fillId="0" borderId="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Border="1" applyAlignment="1">
      <alignment/>
    </xf>
    <xf numFmtId="0" fontId="19" fillId="0" borderId="0" xfId="0" applyFont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73" fontId="0" fillId="0" borderId="2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22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8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9" xfId="0" applyFont="1" applyFill="1" applyBorder="1" applyAlignment="1">
      <alignment/>
    </xf>
    <xf numFmtId="0" fontId="19" fillId="0" borderId="17" xfId="0" applyFont="1" applyBorder="1" applyAlignment="1">
      <alignment/>
    </xf>
    <xf numFmtId="164" fontId="8" fillId="0" borderId="22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29" xfId="0" applyBorder="1" applyAlignment="1">
      <alignment/>
    </xf>
    <xf numFmtId="2" fontId="0" fillId="0" borderId="0" xfId="0" applyNumberFormat="1" applyFont="1" applyAlignment="1">
      <alignment/>
    </xf>
    <xf numFmtId="1" fontId="0" fillId="0" borderId="13" xfId="0" applyNumberFormat="1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72" fontId="0" fillId="34" borderId="10" xfId="0" applyNumberFormat="1" applyFont="1" applyFill="1" applyBorder="1" applyAlignment="1">
      <alignment horizontal="center"/>
    </xf>
    <xf numFmtId="173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164" fontId="8" fillId="34" borderId="22" xfId="0" applyNumberFormat="1" applyFont="1" applyFill="1" applyBorder="1" applyAlignment="1">
      <alignment horizontal="center"/>
    </xf>
    <xf numFmtId="164" fontId="8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center"/>
    </xf>
    <xf numFmtId="164" fontId="8" fillId="34" borderId="13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73">
      <selection activeCell="B100" sqref="B100"/>
    </sheetView>
  </sheetViews>
  <sheetFormatPr defaultColWidth="11.421875" defaultRowHeight="12.75"/>
  <cols>
    <col min="1" max="1" width="3.00390625" style="72" bestFit="1" customWidth="1"/>
    <col min="2" max="2" width="22.57421875" style="65" customWidth="1"/>
    <col min="3" max="3" width="21.421875" style="65" bestFit="1" customWidth="1"/>
    <col min="4" max="4" width="7.421875" style="65" customWidth="1"/>
    <col min="5" max="5" width="19.421875" style="65" bestFit="1" customWidth="1"/>
    <col min="6" max="6" width="7.57421875" style="65" customWidth="1"/>
    <col min="7" max="7" width="20.421875" style="65" bestFit="1" customWidth="1"/>
    <col min="8" max="8" width="6.7109375" style="65" customWidth="1"/>
    <col min="9" max="9" width="4.00390625" style="65" bestFit="1" customWidth="1"/>
    <col min="10" max="11" width="11.421875" style="65" customWidth="1"/>
    <col min="12" max="12" width="14.140625" style="65" bestFit="1" customWidth="1"/>
    <col min="13" max="16384" width="11.421875" style="65" customWidth="1"/>
  </cols>
  <sheetData>
    <row r="1" spans="2:9" ht="12.75">
      <c r="B1" s="65" t="s">
        <v>350</v>
      </c>
      <c r="D1" s="72"/>
      <c r="F1" s="72"/>
      <c r="H1" s="72"/>
      <c r="I1" s="72"/>
    </row>
    <row r="2" spans="1:10" ht="12.75">
      <c r="A2" s="73"/>
      <c r="B2" s="64"/>
      <c r="C2" s="74" t="s">
        <v>39</v>
      </c>
      <c r="D2" s="74"/>
      <c r="E2" s="74" t="s">
        <v>40</v>
      </c>
      <c r="F2" s="74"/>
      <c r="G2" s="74" t="s">
        <v>41</v>
      </c>
      <c r="H2" s="74"/>
      <c r="I2" s="74" t="s">
        <v>441</v>
      </c>
      <c r="J2" s="74" t="s">
        <v>38</v>
      </c>
    </row>
    <row r="3" spans="1:10" ht="12.75">
      <c r="A3" s="74">
        <v>1</v>
      </c>
      <c r="B3" s="59" t="s">
        <v>27</v>
      </c>
      <c r="C3" s="75" t="s">
        <v>87</v>
      </c>
      <c r="D3" s="34">
        <v>581</v>
      </c>
      <c r="E3" s="76" t="s">
        <v>88</v>
      </c>
      <c r="F3" s="34">
        <v>564</v>
      </c>
      <c r="G3" s="76" t="s">
        <v>141</v>
      </c>
      <c r="H3" s="34">
        <v>563</v>
      </c>
      <c r="I3" s="211">
        <v>285</v>
      </c>
      <c r="J3" s="34">
        <f aca="true" t="shared" si="0" ref="J3:J18">D3+F3+H3</f>
        <v>1708</v>
      </c>
    </row>
    <row r="4" spans="1:10" ht="12.75">
      <c r="A4" s="74">
        <v>2</v>
      </c>
      <c r="B4" s="63" t="s">
        <v>122</v>
      </c>
      <c r="C4" s="59" t="s">
        <v>161</v>
      </c>
      <c r="D4" s="74">
        <v>571</v>
      </c>
      <c r="E4" s="59" t="s">
        <v>174</v>
      </c>
      <c r="F4" s="74">
        <v>560</v>
      </c>
      <c r="G4" s="59" t="s">
        <v>314</v>
      </c>
      <c r="H4" s="74">
        <v>577</v>
      </c>
      <c r="I4" s="210">
        <v>284</v>
      </c>
      <c r="J4" s="34">
        <f t="shared" si="0"/>
        <v>1708</v>
      </c>
    </row>
    <row r="5" spans="1:10" ht="12.75">
      <c r="A5" s="74">
        <v>3</v>
      </c>
      <c r="B5" s="63" t="s">
        <v>193</v>
      </c>
      <c r="C5" s="69" t="s">
        <v>365</v>
      </c>
      <c r="D5" s="74">
        <v>558</v>
      </c>
      <c r="E5" s="69" t="s">
        <v>149</v>
      </c>
      <c r="F5" s="74">
        <v>587</v>
      </c>
      <c r="G5" s="69" t="s">
        <v>33</v>
      </c>
      <c r="H5" s="74">
        <v>536</v>
      </c>
      <c r="I5" s="74"/>
      <c r="J5" s="34">
        <f t="shared" si="0"/>
        <v>1681</v>
      </c>
    </row>
    <row r="6" spans="1:10" ht="12.75">
      <c r="A6" s="74">
        <v>4</v>
      </c>
      <c r="B6" s="59" t="s">
        <v>26</v>
      </c>
      <c r="C6" s="75" t="s">
        <v>102</v>
      </c>
      <c r="D6" s="34">
        <v>574</v>
      </c>
      <c r="E6" s="76" t="s">
        <v>197</v>
      </c>
      <c r="F6" s="34">
        <v>554</v>
      </c>
      <c r="G6" s="76" t="s">
        <v>111</v>
      </c>
      <c r="H6" s="34">
        <v>552</v>
      </c>
      <c r="I6" s="34"/>
      <c r="J6" s="34">
        <f t="shared" si="0"/>
        <v>1680</v>
      </c>
    </row>
    <row r="7" spans="1:10" ht="12.75">
      <c r="A7" s="74">
        <v>5</v>
      </c>
      <c r="B7" s="59" t="s">
        <v>25</v>
      </c>
      <c r="C7" s="75" t="s">
        <v>101</v>
      </c>
      <c r="D7" s="34">
        <v>567</v>
      </c>
      <c r="E7" s="76" t="s">
        <v>290</v>
      </c>
      <c r="F7" s="34">
        <v>530</v>
      </c>
      <c r="G7" s="76" t="s">
        <v>291</v>
      </c>
      <c r="H7" s="34">
        <v>582</v>
      </c>
      <c r="I7" s="34"/>
      <c r="J7" s="34">
        <f t="shared" si="0"/>
        <v>1679</v>
      </c>
    </row>
    <row r="8" spans="1:10" ht="12.75">
      <c r="A8" s="74">
        <v>6</v>
      </c>
      <c r="B8" s="63" t="s">
        <v>303</v>
      </c>
      <c r="C8" s="75" t="s">
        <v>234</v>
      </c>
      <c r="D8" s="74">
        <v>555</v>
      </c>
      <c r="E8" s="75" t="s">
        <v>126</v>
      </c>
      <c r="F8" s="74">
        <v>539</v>
      </c>
      <c r="G8" s="75" t="s">
        <v>302</v>
      </c>
      <c r="H8" s="34">
        <v>569</v>
      </c>
      <c r="I8" s="34"/>
      <c r="J8" s="34">
        <f t="shared" si="0"/>
        <v>1663</v>
      </c>
    </row>
    <row r="9" spans="1:10" ht="12.75">
      <c r="A9" s="74">
        <v>7</v>
      </c>
      <c r="B9" s="59" t="s">
        <v>28</v>
      </c>
      <c r="C9" s="75" t="s">
        <v>86</v>
      </c>
      <c r="D9" s="34">
        <v>526</v>
      </c>
      <c r="E9" s="76" t="s">
        <v>69</v>
      </c>
      <c r="F9" s="34">
        <v>570</v>
      </c>
      <c r="G9" s="76" t="s">
        <v>120</v>
      </c>
      <c r="H9" s="34">
        <v>565</v>
      </c>
      <c r="I9" s="34"/>
      <c r="J9" s="34">
        <f t="shared" si="0"/>
        <v>1661</v>
      </c>
    </row>
    <row r="10" spans="1:10" ht="12.75">
      <c r="A10" s="74">
        <v>8</v>
      </c>
      <c r="B10" s="63" t="s">
        <v>320</v>
      </c>
      <c r="C10" s="75" t="s">
        <v>316</v>
      </c>
      <c r="D10" s="74">
        <v>552</v>
      </c>
      <c r="E10" s="75" t="s">
        <v>318</v>
      </c>
      <c r="F10" s="74">
        <v>554</v>
      </c>
      <c r="G10" s="75" t="s">
        <v>321</v>
      </c>
      <c r="H10" s="34">
        <v>548</v>
      </c>
      <c r="I10" s="34"/>
      <c r="J10" s="34">
        <f t="shared" si="0"/>
        <v>1654</v>
      </c>
    </row>
    <row r="11" spans="1:10" ht="12.75">
      <c r="A11" s="74">
        <v>9</v>
      </c>
      <c r="B11" s="63" t="s">
        <v>112</v>
      </c>
      <c r="C11" s="69" t="s">
        <v>70</v>
      </c>
      <c r="D11" s="74">
        <v>577</v>
      </c>
      <c r="E11" s="69" t="s">
        <v>62</v>
      </c>
      <c r="F11" s="34">
        <v>542</v>
      </c>
      <c r="G11" s="69" t="s">
        <v>277</v>
      </c>
      <c r="H11" s="74">
        <v>528</v>
      </c>
      <c r="I11" s="74"/>
      <c r="J11" s="34">
        <f t="shared" si="0"/>
        <v>1647</v>
      </c>
    </row>
    <row r="12" spans="1:10" ht="12.75">
      <c r="A12" s="74">
        <v>10</v>
      </c>
      <c r="B12" s="63" t="s">
        <v>124</v>
      </c>
      <c r="C12" s="63" t="s">
        <v>289</v>
      </c>
      <c r="D12" s="74">
        <v>562</v>
      </c>
      <c r="E12" s="63" t="s">
        <v>104</v>
      </c>
      <c r="F12" s="74">
        <v>542</v>
      </c>
      <c r="G12" s="63" t="s">
        <v>148</v>
      </c>
      <c r="H12" s="74">
        <v>532</v>
      </c>
      <c r="I12" s="74"/>
      <c r="J12" s="34">
        <f t="shared" si="0"/>
        <v>1636</v>
      </c>
    </row>
    <row r="13" spans="1:10" ht="12.75">
      <c r="A13" s="74">
        <v>11</v>
      </c>
      <c r="B13" s="63" t="s">
        <v>177</v>
      </c>
      <c r="C13" s="63" t="s">
        <v>436</v>
      </c>
      <c r="D13" s="74">
        <v>541</v>
      </c>
      <c r="E13" s="63" t="s">
        <v>319</v>
      </c>
      <c r="F13" s="74">
        <v>567</v>
      </c>
      <c r="G13" s="63" t="s">
        <v>176</v>
      </c>
      <c r="H13" s="74">
        <v>525</v>
      </c>
      <c r="I13" s="74"/>
      <c r="J13" s="34">
        <f t="shared" si="0"/>
        <v>1633</v>
      </c>
    </row>
    <row r="14" spans="1:10" ht="12.75">
      <c r="A14" s="74">
        <v>12</v>
      </c>
      <c r="B14" s="59" t="s">
        <v>45</v>
      </c>
      <c r="C14" s="75" t="s">
        <v>82</v>
      </c>
      <c r="D14" s="34">
        <v>495</v>
      </c>
      <c r="E14" s="75" t="s">
        <v>431</v>
      </c>
      <c r="F14" s="34">
        <v>554</v>
      </c>
      <c r="G14" s="75" t="s">
        <v>81</v>
      </c>
      <c r="H14" s="34">
        <v>476</v>
      </c>
      <c r="I14" s="34"/>
      <c r="J14" s="34">
        <f t="shared" si="0"/>
        <v>1525</v>
      </c>
    </row>
    <row r="15" spans="1:10" ht="12.75">
      <c r="A15" s="74">
        <v>13</v>
      </c>
      <c r="B15" s="244" t="s">
        <v>363</v>
      </c>
      <c r="C15" s="245" t="s">
        <v>327</v>
      </c>
      <c r="D15" s="200">
        <v>501</v>
      </c>
      <c r="E15" s="245" t="s">
        <v>433</v>
      </c>
      <c r="F15" s="200">
        <v>375</v>
      </c>
      <c r="G15" s="245" t="s">
        <v>227</v>
      </c>
      <c r="H15" s="246">
        <v>541</v>
      </c>
      <c r="I15" s="246"/>
      <c r="J15" s="246">
        <f t="shared" si="0"/>
        <v>1417</v>
      </c>
    </row>
    <row r="16" spans="1:10" ht="12.75">
      <c r="A16" s="74">
        <v>14</v>
      </c>
      <c r="B16" s="63" t="s">
        <v>169</v>
      </c>
      <c r="C16" s="69" t="s">
        <v>133</v>
      </c>
      <c r="D16" s="74">
        <v>567</v>
      </c>
      <c r="E16" s="69" t="s">
        <v>260</v>
      </c>
      <c r="F16" s="74">
        <v>0</v>
      </c>
      <c r="G16" s="69" t="s">
        <v>166</v>
      </c>
      <c r="H16" s="74">
        <v>543</v>
      </c>
      <c r="I16" s="74"/>
      <c r="J16" s="34">
        <f t="shared" si="0"/>
        <v>1110</v>
      </c>
    </row>
    <row r="17" spans="1:11" ht="12.75">
      <c r="A17" s="74">
        <v>15</v>
      </c>
      <c r="B17" s="59" t="s">
        <v>46</v>
      </c>
      <c r="C17" s="75" t="s">
        <v>432</v>
      </c>
      <c r="D17" s="74">
        <v>408</v>
      </c>
      <c r="E17" s="75" t="s">
        <v>324</v>
      </c>
      <c r="F17" s="74">
        <v>229</v>
      </c>
      <c r="G17" s="75" t="s">
        <v>326</v>
      </c>
      <c r="H17" s="34">
        <v>416</v>
      </c>
      <c r="I17" s="34"/>
      <c r="J17" s="34">
        <f t="shared" si="0"/>
        <v>1053</v>
      </c>
      <c r="K17" s="193"/>
    </row>
    <row r="18" spans="1:11" ht="12.75">
      <c r="A18" s="74">
        <v>16</v>
      </c>
      <c r="B18" s="244" t="s">
        <v>364</v>
      </c>
      <c r="C18" s="245" t="s">
        <v>105</v>
      </c>
      <c r="D18" s="200">
        <v>351</v>
      </c>
      <c r="E18" s="245" t="s">
        <v>160</v>
      </c>
      <c r="F18" s="200">
        <v>416</v>
      </c>
      <c r="G18" s="245" t="s">
        <v>328</v>
      </c>
      <c r="H18" s="246">
        <v>283</v>
      </c>
      <c r="I18" s="246"/>
      <c r="J18" s="246">
        <f t="shared" si="0"/>
        <v>1050</v>
      </c>
      <c r="K18" s="193"/>
    </row>
    <row r="20" spans="2:9" ht="12.75">
      <c r="B20" s="65" t="s">
        <v>351</v>
      </c>
      <c r="D20" s="72"/>
      <c r="F20" s="72"/>
      <c r="H20" s="72"/>
      <c r="I20" s="72"/>
    </row>
    <row r="21" spans="1:10" ht="12.75">
      <c r="A21" s="74" t="s">
        <v>51</v>
      </c>
      <c r="B21" s="59" t="s">
        <v>25</v>
      </c>
      <c r="C21" s="75" t="s">
        <v>367</v>
      </c>
      <c r="D21" s="34">
        <v>342</v>
      </c>
      <c r="E21" s="76" t="s">
        <v>366</v>
      </c>
      <c r="F21" s="34">
        <v>344</v>
      </c>
      <c r="G21" s="76" t="s">
        <v>95</v>
      </c>
      <c r="H21" s="34">
        <v>348</v>
      </c>
      <c r="I21" s="34"/>
      <c r="J21" s="34">
        <f>D21+F21+H21</f>
        <v>1034</v>
      </c>
    </row>
    <row r="22" spans="1:10" ht="12.75">
      <c r="A22" s="74" t="s">
        <v>65</v>
      </c>
      <c r="B22" s="63" t="s">
        <v>89</v>
      </c>
      <c r="C22" s="75" t="s">
        <v>215</v>
      </c>
      <c r="D22" s="34">
        <v>354</v>
      </c>
      <c r="E22" s="76" t="s">
        <v>73</v>
      </c>
      <c r="F22" s="34">
        <v>358</v>
      </c>
      <c r="G22" s="76" t="s">
        <v>214</v>
      </c>
      <c r="H22" s="34">
        <v>317</v>
      </c>
      <c r="I22" s="34"/>
      <c r="J22" s="34">
        <f>D22+F22+H22</f>
        <v>1029</v>
      </c>
    </row>
    <row r="23" spans="1:10" ht="12.75">
      <c r="A23" s="74" t="s">
        <v>66</v>
      </c>
      <c r="B23" s="63" t="s">
        <v>205</v>
      </c>
      <c r="C23" s="75" t="s">
        <v>384</v>
      </c>
      <c r="D23" s="34">
        <v>324</v>
      </c>
      <c r="E23" s="76" t="s">
        <v>386</v>
      </c>
      <c r="F23" s="34">
        <v>327</v>
      </c>
      <c r="G23" s="76" t="s">
        <v>201</v>
      </c>
      <c r="H23" s="34">
        <v>346</v>
      </c>
      <c r="I23" s="34"/>
      <c r="J23" s="34">
        <f>D23+F23+H23</f>
        <v>997</v>
      </c>
    </row>
    <row r="24" ht="12.75">
      <c r="J24"/>
    </row>
    <row r="25" spans="2:10" ht="12.75">
      <c r="B25" s="65" t="s">
        <v>352</v>
      </c>
      <c r="J25"/>
    </row>
    <row r="26" spans="1:10" ht="12.75">
      <c r="A26" s="74" t="s">
        <v>51</v>
      </c>
      <c r="B26" s="59" t="s">
        <v>112</v>
      </c>
      <c r="C26" s="59" t="s">
        <v>396</v>
      </c>
      <c r="D26" s="152">
        <v>630.8</v>
      </c>
      <c r="E26" s="59" t="s">
        <v>395</v>
      </c>
      <c r="F26" s="74">
        <v>626.7</v>
      </c>
      <c r="G26" s="63" t="s">
        <v>207</v>
      </c>
      <c r="H26" s="152">
        <v>602.1</v>
      </c>
      <c r="I26" s="152"/>
      <c r="J26" s="148">
        <f>D26+F26+H26</f>
        <v>1859.6</v>
      </c>
    </row>
    <row r="27" spans="1:10" ht="12.75">
      <c r="A27" s="74" t="s">
        <v>65</v>
      </c>
      <c r="B27" s="63" t="s">
        <v>94</v>
      </c>
      <c r="C27" s="63" t="s">
        <v>109</v>
      </c>
      <c r="D27" s="152">
        <v>401.2</v>
      </c>
      <c r="E27" s="63" t="s">
        <v>91</v>
      </c>
      <c r="F27" s="152">
        <v>399.6</v>
      </c>
      <c r="G27" s="63" t="s">
        <v>225</v>
      </c>
      <c r="H27" s="74">
        <v>399.1</v>
      </c>
      <c r="I27" s="74"/>
      <c r="J27" s="148">
        <f>D27+F27+H27</f>
        <v>1199.9</v>
      </c>
    </row>
    <row r="28" spans="1:10" ht="12.75">
      <c r="A28" s="74" t="s">
        <v>66</v>
      </c>
      <c r="B28" s="63" t="s">
        <v>421</v>
      </c>
      <c r="C28" s="63" t="s">
        <v>90</v>
      </c>
      <c r="D28" s="152">
        <v>393.2</v>
      </c>
      <c r="E28" s="63" t="s">
        <v>224</v>
      </c>
      <c r="F28" s="152">
        <v>390.4</v>
      </c>
      <c r="G28" s="63" t="s">
        <v>42</v>
      </c>
      <c r="H28" s="74">
        <v>390.3</v>
      </c>
      <c r="I28" s="74"/>
      <c r="J28" s="148">
        <f>D28+F28+H28</f>
        <v>1173.8999999999999</v>
      </c>
    </row>
    <row r="30" spans="1:2" ht="12.75">
      <c r="A30" s="65"/>
      <c r="B30" s="65" t="s">
        <v>353</v>
      </c>
    </row>
    <row r="31" spans="1:10" ht="12.75">
      <c r="A31" s="77" t="s">
        <v>51</v>
      </c>
      <c r="B31" s="74" t="s">
        <v>112</v>
      </c>
      <c r="C31" s="74" t="s">
        <v>396</v>
      </c>
      <c r="D31" s="148">
        <v>619.5</v>
      </c>
      <c r="E31" s="74" t="s">
        <v>91</v>
      </c>
      <c r="F31" s="148">
        <v>593</v>
      </c>
      <c r="G31" s="74" t="s">
        <v>42</v>
      </c>
      <c r="H31" s="144">
        <v>601.6</v>
      </c>
      <c r="I31" s="144"/>
      <c r="J31" s="148">
        <f>D31+F31+H31</f>
        <v>1814.1</v>
      </c>
    </row>
    <row r="32" spans="1:10" ht="12.75">
      <c r="A32" s="77" t="s">
        <v>65</v>
      </c>
      <c r="B32" s="74" t="s">
        <v>12</v>
      </c>
      <c r="C32" s="74" t="s">
        <v>413</v>
      </c>
      <c r="D32" s="148">
        <v>606.3</v>
      </c>
      <c r="E32" s="74" t="s">
        <v>416</v>
      </c>
      <c r="F32" s="148">
        <v>604.1</v>
      </c>
      <c r="G32" s="74" t="s">
        <v>414</v>
      </c>
      <c r="H32" s="144">
        <v>599.6</v>
      </c>
      <c r="I32" s="144"/>
      <c r="J32" s="148">
        <f>D32+F32+H32</f>
        <v>1810</v>
      </c>
    </row>
    <row r="33" spans="1:10" ht="12.75">
      <c r="A33" s="73"/>
      <c r="B33" s="73"/>
      <c r="C33" s="73"/>
      <c r="D33" s="48"/>
      <c r="E33" s="73"/>
      <c r="F33" s="151"/>
      <c r="G33" s="73"/>
      <c r="H33" s="48"/>
      <c r="I33" s="48"/>
      <c r="J33" s="48"/>
    </row>
    <row r="34" spans="1:9" ht="12.75">
      <c r="A34" s="65"/>
      <c r="B34" s="65" t="s">
        <v>354</v>
      </c>
      <c r="D34" s="72"/>
      <c r="F34" s="72"/>
      <c r="H34" s="72"/>
      <c r="I34" s="72"/>
    </row>
    <row r="35" spans="1:10" ht="12.75">
      <c r="A35" s="74">
        <v>1</v>
      </c>
      <c r="B35" s="63" t="s">
        <v>25</v>
      </c>
      <c r="C35" s="63" t="s">
        <v>367</v>
      </c>
      <c r="D35" s="8">
        <v>517</v>
      </c>
      <c r="E35" s="59" t="s">
        <v>138</v>
      </c>
      <c r="F35" s="8">
        <v>514</v>
      </c>
      <c r="G35" s="59" t="s">
        <v>95</v>
      </c>
      <c r="H35" s="8">
        <v>489</v>
      </c>
      <c r="I35" s="8"/>
      <c r="J35" s="34">
        <f>D35+F35+H35</f>
        <v>1520</v>
      </c>
    </row>
    <row r="36" spans="1:10" ht="12.75">
      <c r="A36" s="74">
        <v>2</v>
      </c>
      <c r="B36" s="59" t="s">
        <v>112</v>
      </c>
      <c r="C36" s="59" t="s">
        <v>63</v>
      </c>
      <c r="D36" s="74">
        <v>484</v>
      </c>
      <c r="E36" s="116" t="s">
        <v>156</v>
      </c>
      <c r="F36" s="74">
        <v>515</v>
      </c>
      <c r="G36" s="116" t="s">
        <v>68</v>
      </c>
      <c r="H36" s="74">
        <v>467</v>
      </c>
      <c r="I36" s="74"/>
      <c r="J36" s="34">
        <f>D36+F36+H36</f>
        <v>1466</v>
      </c>
    </row>
    <row r="37" spans="1:10" ht="12.75">
      <c r="A37" s="74">
        <v>3</v>
      </c>
      <c r="B37" s="59" t="s">
        <v>89</v>
      </c>
      <c r="C37" s="59" t="s">
        <v>73</v>
      </c>
      <c r="D37" s="74">
        <v>502</v>
      </c>
      <c r="E37" s="59" t="s">
        <v>144</v>
      </c>
      <c r="F37" s="74">
        <v>453</v>
      </c>
      <c r="G37" s="59" t="s">
        <v>214</v>
      </c>
      <c r="H37" s="74">
        <v>498</v>
      </c>
      <c r="I37" s="74"/>
      <c r="J37" s="34">
        <f>D37+F37+H37</f>
        <v>1453</v>
      </c>
    </row>
    <row r="38" spans="1:10" ht="26.25" customHeight="1">
      <c r="A38"/>
      <c r="B38"/>
      <c r="C38"/>
      <c r="D38"/>
      <c r="E38"/>
      <c r="F38"/>
      <c r="G38"/>
      <c r="H38"/>
      <c r="I38"/>
      <c r="J38"/>
    </row>
    <row r="39" ht="12.75">
      <c r="B39" s="65" t="s">
        <v>355</v>
      </c>
    </row>
    <row r="40" spans="1:10" ht="12.75">
      <c r="A40" s="74">
        <v>1</v>
      </c>
      <c r="B40" s="63" t="s">
        <v>94</v>
      </c>
      <c r="C40" s="74" t="s">
        <v>63</v>
      </c>
      <c r="D40" s="74">
        <v>362</v>
      </c>
      <c r="E40" s="74" t="s">
        <v>42</v>
      </c>
      <c r="F40" s="74">
        <v>354</v>
      </c>
      <c r="G40" s="77" t="s">
        <v>217</v>
      </c>
      <c r="H40" s="74">
        <v>352</v>
      </c>
      <c r="I40" s="74"/>
      <c r="J40" s="74">
        <f aca="true" t="shared" si="1" ref="J40:J49">D40+F40+H40</f>
        <v>1068</v>
      </c>
    </row>
    <row r="41" spans="1:10" ht="12.75">
      <c r="A41" s="74">
        <v>2</v>
      </c>
      <c r="B41" s="63" t="s">
        <v>89</v>
      </c>
      <c r="C41" s="74" t="s">
        <v>73</v>
      </c>
      <c r="D41" s="74">
        <v>365</v>
      </c>
      <c r="E41" s="74" t="s">
        <v>214</v>
      </c>
      <c r="F41" s="74">
        <v>371</v>
      </c>
      <c r="G41" s="74" t="s">
        <v>216</v>
      </c>
      <c r="H41" s="74">
        <v>359</v>
      </c>
      <c r="I41" s="74"/>
      <c r="J41" s="74">
        <f t="shared" si="1"/>
        <v>1095</v>
      </c>
    </row>
    <row r="42" spans="1:10" ht="12.75">
      <c r="A42" s="74">
        <v>3</v>
      </c>
      <c r="B42" s="69" t="s">
        <v>205</v>
      </c>
      <c r="C42" s="74" t="s">
        <v>384</v>
      </c>
      <c r="D42" s="74">
        <v>363</v>
      </c>
      <c r="E42" s="77" t="s">
        <v>201</v>
      </c>
      <c r="F42" s="74">
        <v>367</v>
      </c>
      <c r="G42" s="77" t="s">
        <v>204</v>
      </c>
      <c r="H42" s="74">
        <v>337</v>
      </c>
      <c r="I42" s="74"/>
      <c r="J42" s="74">
        <f t="shared" si="1"/>
        <v>1067</v>
      </c>
    </row>
    <row r="43" spans="1:10" ht="12.75">
      <c r="A43" s="74">
        <v>4</v>
      </c>
      <c r="B43" s="63" t="s">
        <v>25</v>
      </c>
      <c r="C43" s="77" t="s">
        <v>366</v>
      </c>
      <c r="D43" s="74">
        <v>361</v>
      </c>
      <c r="E43" s="77" t="s">
        <v>146</v>
      </c>
      <c r="F43" s="74">
        <v>359</v>
      </c>
      <c r="G43" s="77" t="s">
        <v>95</v>
      </c>
      <c r="H43" s="74">
        <v>366</v>
      </c>
      <c r="I43" s="74"/>
      <c r="J43" s="74">
        <f t="shared" si="1"/>
        <v>1086</v>
      </c>
    </row>
    <row r="44" spans="1:10" ht="12.75">
      <c r="A44" s="74">
        <v>5</v>
      </c>
      <c r="B44" s="59" t="s">
        <v>128</v>
      </c>
      <c r="C44" s="74" t="s">
        <v>113</v>
      </c>
      <c r="D44" s="74">
        <v>360</v>
      </c>
      <c r="E44" s="74" t="s">
        <v>100</v>
      </c>
      <c r="F44" s="74">
        <v>335</v>
      </c>
      <c r="G44" s="74" t="s">
        <v>152</v>
      </c>
      <c r="H44" s="74">
        <v>347</v>
      </c>
      <c r="I44" s="74"/>
      <c r="J44" s="74">
        <f t="shared" si="1"/>
        <v>1042</v>
      </c>
    </row>
    <row r="45" spans="1:10" ht="12.75">
      <c r="A45" s="74">
        <v>6</v>
      </c>
      <c r="B45" s="69" t="s">
        <v>112</v>
      </c>
      <c r="C45" s="74" t="s">
        <v>250</v>
      </c>
      <c r="D45" s="74">
        <v>379</v>
      </c>
      <c r="E45" s="77" t="s">
        <v>279</v>
      </c>
      <c r="F45" s="74">
        <v>361</v>
      </c>
      <c r="G45" s="77" t="s">
        <v>422</v>
      </c>
      <c r="H45" s="74">
        <v>366</v>
      </c>
      <c r="I45" s="74"/>
      <c r="J45" s="74">
        <f t="shared" si="1"/>
        <v>1106</v>
      </c>
    </row>
    <row r="46" spans="1:10" ht="12.75">
      <c r="A46" s="74">
        <v>7</v>
      </c>
      <c r="B46" s="69" t="s">
        <v>26</v>
      </c>
      <c r="C46" s="74" t="s">
        <v>370</v>
      </c>
      <c r="D46" s="74">
        <v>352</v>
      </c>
      <c r="E46" s="77" t="s">
        <v>367</v>
      </c>
      <c r="F46" s="74">
        <v>376</v>
      </c>
      <c r="G46" s="77" t="s">
        <v>138</v>
      </c>
      <c r="H46" s="74">
        <v>373</v>
      </c>
      <c r="I46" s="74"/>
      <c r="J46" s="74">
        <f t="shared" si="1"/>
        <v>1101</v>
      </c>
    </row>
    <row r="47" spans="1:10" ht="12.75">
      <c r="A47" s="74">
        <v>8</v>
      </c>
      <c r="B47" s="69" t="s">
        <v>124</v>
      </c>
      <c r="C47" s="74" t="s">
        <v>184</v>
      </c>
      <c r="D47" s="74">
        <v>329</v>
      </c>
      <c r="E47" s="77" t="s">
        <v>368</v>
      </c>
      <c r="F47" s="74">
        <v>305</v>
      </c>
      <c r="G47" s="77" t="s">
        <v>369</v>
      </c>
      <c r="H47" s="74">
        <v>330</v>
      </c>
      <c r="I47" s="74"/>
      <c r="J47" s="74">
        <f t="shared" si="1"/>
        <v>964</v>
      </c>
    </row>
    <row r="48" spans="1:10" ht="12.75">
      <c r="A48" s="74">
        <v>9</v>
      </c>
      <c r="B48" s="69" t="s">
        <v>423</v>
      </c>
      <c r="C48" s="74" t="s">
        <v>275</v>
      </c>
      <c r="D48" s="74">
        <v>295</v>
      </c>
      <c r="E48" s="77" t="s">
        <v>424</v>
      </c>
      <c r="F48" s="74">
        <v>339</v>
      </c>
      <c r="G48" s="77" t="s">
        <v>425</v>
      </c>
      <c r="H48" s="74">
        <v>287</v>
      </c>
      <c r="I48" s="74"/>
      <c r="J48" s="74">
        <f t="shared" si="1"/>
        <v>921</v>
      </c>
    </row>
    <row r="49" spans="1:10" ht="12.75">
      <c r="A49" s="74">
        <v>10</v>
      </c>
      <c r="B49" s="69" t="s">
        <v>428</v>
      </c>
      <c r="C49" s="74" t="s">
        <v>68</v>
      </c>
      <c r="D49" s="74">
        <v>340</v>
      </c>
      <c r="E49" s="77" t="s">
        <v>135</v>
      </c>
      <c r="F49" s="74">
        <v>0</v>
      </c>
      <c r="G49" s="77" t="s">
        <v>60</v>
      </c>
      <c r="H49" s="74">
        <v>332</v>
      </c>
      <c r="I49" s="74"/>
      <c r="J49" s="74">
        <f t="shared" si="1"/>
        <v>672</v>
      </c>
    </row>
    <row r="50" spans="1:10" ht="12.75">
      <c r="A50" s="73"/>
      <c r="B50" s="208"/>
      <c r="C50" s="73"/>
      <c r="D50" s="73"/>
      <c r="E50" s="139"/>
      <c r="F50" s="73"/>
      <c r="G50" s="139"/>
      <c r="H50" s="73"/>
      <c r="I50" s="73"/>
      <c r="J50" s="73"/>
    </row>
    <row r="51" ht="12.75">
      <c r="B51" s="65" t="s">
        <v>434</v>
      </c>
    </row>
    <row r="52" spans="1:10" ht="12.75">
      <c r="A52" s="74">
        <v>1</v>
      </c>
      <c r="B52" s="63" t="s">
        <v>435</v>
      </c>
      <c r="C52" s="74" t="s">
        <v>129</v>
      </c>
      <c r="D52" s="74">
        <v>360</v>
      </c>
      <c r="E52" s="74" t="s">
        <v>329</v>
      </c>
      <c r="F52" s="74">
        <v>356</v>
      </c>
      <c r="G52" s="77" t="s">
        <v>85</v>
      </c>
      <c r="H52" s="74">
        <v>373</v>
      </c>
      <c r="I52" s="74"/>
      <c r="J52" s="74">
        <f>D52+F52+H52</f>
        <v>1089</v>
      </c>
    </row>
    <row r="54" spans="1:3" ht="12.75">
      <c r="A54" s="73"/>
      <c r="B54" s="65" t="s">
        <v>356</v>
      </c>
      <c r="C54" s="64"/>
    </row>
    <row r="55" spans="1:10" ht="12.75">
      <c r="A55" s="74">
        <v>1</v>
      </c>
      <c r="B55" s="59" t="s">
        <v>52</v>
      </c>
      <c r="C55" s="59"/>
      <c r="D55" s="59"/>
      <c r="E55" s="59"/>
      <c r="F55" s="59"/>
      <c r="G55" s="59"/>
      <c r="H55" s="59"/>
      <c r="I55" s="59"/>
      <c r="J55" s="74"/>
    </row>
    <row r="56" spans="1:10" ht="12.75">
      <c r="A56" s="74">
        <v>2</v>
      </c>
      <c r="B56" s="59" t="s">
        <v>89</v>
      </c>
      <c r="C56" s="59" t="s">
        <v>73</v>
      </c>
      <c r="D56" s="74">
        <v>558</v>
      </c>
      <c r="E56" s="59" t="s">
        <v>214</v>
      </c>
      <c r="F56" s="74">
        <v>558</v>
      </c>
      <c r="G56" s="59" t="s">
        <v>144</v>
      </c>
      <c r="H56" s="74">
        <v>542</v>
      </c>
      <c r="I56" s="74"/>
      <c r="J56" s="74">
        <f>D56+F56+H56</f>
        <v>1658</v>
      </c>
    </row>
    <row r="57" spans="1:10" ht="12.75">
      <c r="A57" s="74">
        <v>3</v>
      </c>
      <c r="B57" s="59" t="s">
        <v>125</v>
      </c>
      <c r="C57" s="59" t="s">
        <v>367</v>
      </c>
      <c r="D57" s="74">
        <v>540</v>
      </c>
      <c r="E57" s="59" t="s">
        <v>366</v>
      </c>
      <c r="F57" s="74">
        <v>545</v>
      </c>
      <c r="G57" s="59" t="s">
        <v>95</v>
      </c>
      <c r="H57" s="74">
        <v>550</v>
      </c>
      <c r="I57" s="74"/>
      <c r="J57" s="74">
        <f>D57+F57+H57</f>
        <v>1635</v>
      </c>
    </row>
    <row r="58" spans="1:10" ht="12.75">
      <c r="A58" s="74">
        <v>4</v>
      </c>
      <c r="B58" s="63" t="s">
        <v>106</v>
      </c>
      <c r="C58" s="63" t="s">
        <v>344</v>
      </c>
      <c r="D58" s="74">
        <v>545</v>
      </c>
      <c r="E58" s="63" t="s">
        <v>345</v>
      </c>
      <c r="F58" s="74">
        <v>526</v>
      </c>
      <c r="G58" s="63" t="s">
        <v>346</v>
      </c>
      <c r="H58" s="74">
        <v>536</v>
      </c>
      <c r="I58" s="74"/>
      <c r="J58" s="74">
        <f>D58+F58+H58</f>
        <v>1607</v>
      </c>
    </row>
    <row r="59" spans="1:6" ht="12.75">
      <c r="A59" s="65"/>
      <c r="F59" s="72"/>
    </row>
    <row r="60" spans="1:9" ht="12.75">
      <c r="A60" s="74">
        <v>1</v>
      </c>
      <c r="B60" s="65" t="s">
        <v>357</v>
      </c>
      <c r="D60" s="72"/>
      <c r="F60" s="72"/>
      <c r="H60" s="72"/>
      <c r="I60" s="72" t="s">
        <v>441</v>
      </c>
    </row>
    <row r="61" spans="1:10" ht="12.75">
      <c r="A61" s="74">
        <v>2</v>
      </c>
      <c r="B61" s="59" t="s">
        <v>261</v>
      </c>
      <c r="C61" s="75" t="s">
        <v>87</v>
      </c>
      <c r="D61" s="34">
        <v>586</v>
      </c>
      <c r="E61" s="76" t="s">
        <v>88</v>
      </c>
      <c r="F61" s="34">
        <v>584</v>
      </c>
      <c r="G61" s="76" t="s">
        <v>141</v>
      </c>
      <c r="H61" s="34">
        <v>580</v>
      </c>
      <c r="I61" s="34"/>
      <c r="J61" s="34">
        <f aca="true" t="shared" si="2" ref="J61:J74">D61+F61+H61</f>
        <v>1750</v>
      </c>
    </row>
    <row r="62" spans="1:10" ht="12.75">
      <c r="A62" s="74">
        <v>3</v>
      </c>
      <c r="B62" s="63" t="s">
        <v>193</v>
      </c>
      <c r="C62" s="69" t="s">
        <v>194</v>
      </c>
      <c r="D62" s="74">
        <v>588</v>
      </c>
      <c r="E62" s="69" t="s">
        <v>195</v>
      </c>
      <c r="F62" s="74">
        <v>563</v>
      </c>
      <c r="G62" s="69" t="s">
        <v>149</v>
      </c>
      <c r="H62" s="74">
        <v>587</v>
      </c>
      <c r="I62" s="74"/>
      <c r="J62" s="34">
        <f t="shared" si="2"/>
        <v>1738</v>
      </c>
    </row>
    <row r="63" spans="1:10" ht="12.75">
      <c r="A63" s="74">
        <v>4</v>
      </c>
      <c r="B63" s="59" t="s">
        <v>26</v>
      </c>
      <c r="C63" s="75" t="s">
        <v>102</v>
      </c>
      <c r="D63" s="34">
        <v>582</v>
      </c>
      <c r="E63" s="76" t="s">
        <v>197</v>
      </c>
      <c r="F63" s="34">
        <v>573</v>
      </c>
      <c r="G63" s="76" t="s">
        <v>294</v>
      </c>
      <c r="H63" s="34">
        <v>579</v>
      </c>
      <c r="I63" s="34"/>
      <c r="J63" s="34">
        <f t="shared" si="2"/>
        <v>1734</v>
      </c>
    </row>
    <row r="64" spans="1:10" ht="12.75">
      <c r="A64" s="74">
        <v>5</v>
      </c>
      <c r="B64" s="63" t="s">
        <v>112</v>
      </c>
      <c r="C64" s="69" t="s">
        <v>199</v>
      </c>
      <c r="D64" s="74">
        <v>567</v>
      </c>
      <c r="E64" s="69" t="s">
        <v>70</v>
      </c>
      <c r="F64" s="34">
        <v>584</v>
      </c>
      <c r="G64" s="69" t="s">
        <v>42</v>
      </c>
      <c r="H64" s="74">
        <v>575</v>
      </c>
      <c r="I64" s="74"/>
      <c r="J64" s="34">
        <f t="shared" si="2"/>
        <v>1726</v>
      </c>
    </row>
    <row r="65" spans="1:10" ht="12.75">
      <c r="A65" s="74">
        <v>6</v>
      </c>
      <c r="B65" s="63" t="s">
        <v>303</v>
      </c>
      <c r="C65" s="69" t="s">
        <v>430</v>
      </c>
      <c r="D65" s="74">
        <v>583</v>
      </c>
      <c r="E65" s="69" t="s">
        <v>126</v>
      </c>
      <c r="F65" s="74">
        <v>569</v>
      </c>
      <c r="G65" s="69" t="s">
        <v>234</v>
      </c>
      <c r="H65" s="74">
        <v>564</v>
      </c>
      <c r="I65" s="74"/>
      <c r="J65" s="34">
        <f t="shared" si="2"/>
        <v>1716</v>
      </c>
    </row>
    <row r="66" spans="1:10" ht="12.75">
      <c r="A66" s="74">
        <v>7</v>
      </c>
      <c r="B66" s="63" t="s">
        <v>124</v>
      </c>
      <c r="C66" s="63" t="s">
        <v>289</v>
      </c>
      <c r="D66" s="74">
        <v>573</v>
      </c>
      <c r="E66" s="63" t="s">
        <v>198</v>
      </c>
      <c r="F66" s="74">
        <v>567</v>
      </c>
      <c r="G66" s="63" t="s">
        <v>148</v>
      </c>
      <c r="H66" s="74">
        <v>572</v>
      </c>
      <c r="I66" s="74"/>
      <c r="J66" s="34">
        <f t="shared" si="2"/>
        <v>1712</v>
      </c>
    </row>
    <row r="67" spans="1:10" ht="12.75">
      <c r="A67" s="74">
        <v>8</v>
      </c>
      <c r="B67" s="63" t="s">
        <v>94</v>
      </c>
      <c r="C67" s="69" t="s">
        <v>426</v>
      </c>
      <c r="D67" s="74">
        <v>569</v>
      </c>
      <c r="E67" s="69" t="s">
        <v>170</v>
      </c>
      <c r="F67" s="74">
        <v>564</v>
      </c>
      <c r="G67" s="69" t="s">
        <v>135</v>
      </c>
      <c r="H67" s="74">
        <v>575</v>
      </c>
      <c r="I67" s="74"/>
      <c r="J67" s="34">
        <f t="shared" si="2"/>
        <v>1708</v>
      </c>
    </row>
    <row r="68" spans="1:10" ht="12.75">
      <c r="A68" s="74">
        <v>9</v>
      </c>
      <c r="B68" s="63" t="s">
        <v>295</v>
      </c>
      <c r="C68" s="69" t="s">
        <v>104</v>
      </c>
      <c r="D68" s="74">
        <v>576</v>
      </c>
      <c r="E68" s="69" t="s">
        <v>111</v>
      </c>
      <c r="F68" s="74">
        <v>558</v>
      </c>
      <c r="G68" s="69" t="s">
        <v>95</v>
      </c>
      <c r="H68" s="74">
        <v>572</v>
      </c>
      <c r="I68" s="74"/>
      <c r="J68" s="34">
        <f t="shared" si="2"/>
        <v>1706</v>
      </c>
    </row>
    <row r="69" spans="1:10" ht="12.75">
      <c r="A69" s="74">
        <v>10</v>
      </c>
      <c r="B69" s="63" t="s">
        <v>423</v>
      </c>
      <c r="C69" s="69" t="s">
        <v>277</v>
      </c>
      <c r="D69" s="74">
        <v>564</v>
      </c>
      <c r="E69" s="69" t="s">
        <v>91</v>
      </c>
      <c r="F69" s="74">
        <v>565</v>
      </c>
      <c r="G69" s="69" t="s">
        <v>62</v>
      </c>
      <c r="H69" s="74">
        <v>566</v>
      </c>
      <c r="I69" s="74"/>
      <c r="J69" s="34">
        <f t="shared" si="2"/>
        <v>1695</v>
      </c>
    </row>
    <row r="70" spans="1:10" ht="12.75">
      <c r="A70" s="74">
        <v>11</v>
      </c>
      <c r="B70" s="63" t="s">
        <v>28</v>
      </c>
      <c r="C70" s="69" t="s">
        <v>86</v>
      </c>
      <c r="D70" s="74">
        <v>531</v>
      </c>
      <c r="E70" s="69" t="s">
        <v>69</v>
      </c>
      <c r="F70" s="74">
        <v>582</v>
      </c>
      <c r="G70" s="69" t="s">
        <v>120</v>
      </c>
      <c r="H70" s="74">
        <v>575</v>
      </c>
      <c r="I70" s="74"/>
      <c r="J70" s="34">
        <f t="shared" si="2"/>
        <v>1688</v>
      </c>
    </row>
    <row r="71" spans="1:10" ht="12.75">
      <c r="A71" s="74">
        <v>12</v>
      </c>
      <c r="B71" s="63" t="s">
        <v>186</v>
      </c>
      <c r="C71" s="69" t="s">
        <v>185</v>
      </c>
      <c r="D71" s="74">
        <v>577</v>
      </c>
      <c r="E71" s="69" t="s">
        <v>189</v>
      </c>
      <c r="F71" s="74">
        <v>556</v>
      </c>
      <c r="G71" s="69" t="s">
        <v>311</v>
      </c>
      <c r="H71" s="74">
        <v>551</v>
      </c>
      <c r="I71" s="210">
        <v>273</v>
      </c>
      <c r="J71" s="34">
        <f t="shared" si="2"/>
        <v>1684</v>
      </c>
    </row>
    <row r="72" spans="1:10" ht="12.75">
      <c r="A72" s="74">
        <v>13</v>
      </c>
      <c r="B72" s="59" t="s">
        <v>142</v>
      </c>
      <c r="C72" s="75" t="s">
        <v>235</v>
      </c>
      <c r="D72" s="34">
        <v>555</v>
      </c>
      <c r="E72" s="76" t="s">
        <v>143</v>
      </c>
      <c r="F72" s="34">
        <v>558</v>
      </c>
      <c r="G72" s="76" t="s">
        <v>209</v>
      </c>
      <c r="H72" s="34">
        <v>571</v>
      </c>
      <c r="I72" s="211">
        <v>266</v>
      </c>
      <c r="J72" s="34">
        <f t="shared" si="2"/>
        <v>1684</v>
      </c>
    </row>
    <row r="73" spans="1:10" ht="12.75">
      <c r="A73" s="74">
        <v>14</v>
      </c>
      <c r="B73" s="63" t="s">
        <v>37</v>
      </c>
      <c r="C73" s="69" t="s">
        <v>133</v>
      </c>
      <c r="D73" s="74">
        <v>570</v>
      </c>
      <c r="E73" s="69" t="s">
        <v>151</v>
      </c>
      <c r="F73" s="74">
        <v>550</v>
      </c>
      <c r="G73" s="69" t="s">
        <v>140</v>
      </c>
      <c r="H73" s="74">
        <v>557</v>
      </c>
      <c r="I73" s="74"/>
      <c r="J73" s="34">
        <f t="shared" si="2"/>
        <v>1677</v>
      </c>
    </row>
    <row r="74" spans="1:10" ht="12.75">
      <c r="A74" s="74">
        <v>15</v>
      </c>
      <c r="B74" s="59" t="s">
        <v>25</v>
      </c>
      <c r="C74" s="75" t="s">
        <v>291</v>
      </c>
      <c r="D74" s="34">
        <v>582</v>
      </c>
      <c r="E74" s="76" t="s">
        <v>290</v>
      </c>
      <c r="F74" s="34">
        <v>491</v>
      </c>
      <c r="G74" s="76" t="s">
        <v>101</v>
      </c>
      <c r="H74" s="34">
        <v>554</v>
      </c>
      <c r="I74" s="34"/>
      <c r="J74" s="34">
        <f t="shared" si="2"/>
        <v>1627</v>
      </c>
    </row>
    <row r="75" spans="1:10" ht="12.75">
      <c r="A75" s="73"/>
      <c r="B75" s="117"/>
      <c r="C75" s="208"/>
      <c r="D75" s="73"/>
      <c r="E75" s="208"/>
      <c r="F75" s="73"/>
      <c r="G75" s="208"/>
      <c r="H75" s="73"/>
      <c r="I75" s="73"/>
      <c r="J75" s="48"/>
    </row>
    <row r="76" spans="1:3" ht="12.75">
      <c r="A76" s="65"/>
      <c r="B76" s="64" t="s">
        <v>358</v>
      </c>
      <c r="C76" s="64"/>
    </row>
    <row r="77" spans="1:10" ht="12.75">
      <c r="A77" s="74"/>
      <c r="B77" s="59" t="s">
        <v>52</v>
      </c>
      <c r="C77" s="59"/>
      <c r="D77" s="59"/>
      <c r="E77" s="59"/>
      <c r="F77" s="59"/>
      <c r="G77" s="59"/>
      <c r="H77" s="59"/>
      <c r="I77" s="59"/>
      <c r="J77" s="59"/>
    </row>
    <row r="78" spans="1:10" ht="14.25" customHeight="1">
      <c r="A78" s="74" t="s">
        <v>51</v>
      </c>
      <c r="B78" s="59" t="s">
        <v>89</v>
      </c>
      <c r="C78" s="59" t="s">
        <v>73</v>
      </c>
      <c r="D78" s="74">
        <v>540</v>
      </c>
      <c r="E78" s="59" t="s">
        <v>131</v>
      </c>
      <c r="F78" s="74">
        <v>525</v>
      </c>
      <c r="G78" s="59" t="s">
        <v>214</v>
      </c>
      <c r="H78" s="74">
        <v>511</v>
      </c>
      <c r="I78" s="74"/>
      <c r="J78" s="74">
        <f>D78+F78+H78</f>
        <v>1576</v>
      </c>
    </row>
    <row r="79" spans="1:10" ht="14.25" customHeight="1">
      <c r="A79" s="73"/>
      <c r="B79" s="117"/>
      <c r="C79" s="64"/>
      <c r="D79" s="73"/>
      <c r="E79" s="64"/>
      <c r="F79" s="73"/>
      <c r="G79" s="64"/>
      <c r="H79" s="73"/>
      <c r="I79" s="73"/>
      <c r="J79" s="73"/>
    </row>
    <row r="80" spans="1:10" ht="14.25" customHeight="1">
      <c r="A80" s="73"/>
      <c r="B80" s="64" t="s">
        <v>442</v>
      </c>
      <c r="C80" s="64"/>
      <c r="D80" s="73"/>
      <c r="E80" s="64"/>
      <c r="F80" s="73"/>
      <c r="G80" s="64"/>
      <c r="H80" s="73"/>
      <c r="I80" s="73"/>
      <c r="J80" s="73"/>
    </row>
    <row r="81" spans="1:10" ht="12.75">
      <c r="A81" s="74">
        <v>1</v>
      </c>
      <c r="B81" s="63" t="s">
        <v>89</v>
      </c>
      <c r="C81" s="74" t="s">
        <v>73</v>
      </c>
      <c r="D81" s="74">
        <v>545</v>
      </c>
      <c r="E81" s="74" t="s">
        <v>214</v>
      </c>
      <c r="F81" s="74">
        <v>554</v>
      </c>
      <c r="G81" s="74" t="s">
        <v>115</v>
      </c>
      <c r="H81" s="74">
        <v>511</v>
      </c>
      <c r="I81" s="74"/>
      <c r="J81" s="34">
        <f>H81+F81+D81</f>
        <v>1610</v>
      </c>
    </row>
    <row r="82" spans="2:10" ht="12.75">
      <c r="B82" s="64"/>
      <c r="C82" s="73"/>
      <c r="D82" s="73"/>
      <c r="E82" s="73"/>
      <c r="F82" s="73"/>
      <c r="G82" s="73"/>
      <c r="H82" s="73"/>
      <c r="I82" s="73"/>
      <c r="J82" s="48"/>
    </row>
    <row r="83" spans="1:2" ht="12.75">
      <c r="A83" s="74"/>
      <c r="B83" s="65" t="s">
        <v>360</v>
      </c>
    </row>
    <row r="84" spans="1:10" ht="12.75">
      <c r="A84" s="74" t="s">
        <v>51</v>
      </c>
      <c r="B84" s="265" t="s">
        <v>106</v>
      </c>
      <c r="C84" s="200" t="s">
        <v>77</v>
      </c>
      <c r="D84" s="266">
        <v>412.9</v>
      </c>
      <c r="E84" s="200" t="s">
        <v>206</v>
      </c>
      <c r="F84" s="266">
        <v>416.8</v>
      </c>
      <c r="G84" s="200" t="s">
        <v>298</v>
      </c>
      <c r="H84" s="74">
        <v>419.8</v>
      </c>
      <c r="I84" s="74"/>
      <c r="J84" s="148">
        <f>H84+F84+D84</f>
        <v>1249.5</v>
      </c>
    </row>
    <row r="85" spans="1:10" ht="12.75">
      <c r="A85" s="200" t="s">
        <v>65</v>
      </c>
      <c r="B85" s="272" t="s">
        <v>467</v>
      </c>
      <c r="C85" s="77" t="s">
        <v>304</v>
      </c>
      <c r="D85" s="74">
        <v>415</v>
      </c>
      <c r="E85" s="77" t="s">
        <v>469</v>
      </c>
      <c r="F85" s="74">
        <v>419.1</v>
      </c>
      <c r="G85" s="77" t="s">
        <v>470</v>
      </c>
      <c r="H85" s="74">
        <v>414.1</v>
      </c>
      <c r="I85" s="74"/>
      <c r="J85" s="152">
        <f>D85+F85+H85</f>
        <v>1248.2</v>
      </c>
    </row>
    <row r="86" spans="1:11" ht="12.75">
      <c r="A86" s="74" t="s">
        <v>66</v>
      </c>
      <c r="B86" s="155" t="s">
        <v>112</v>
      </c>
      <c r="C86" s="74" t="s">
        <v>80</v>
      </c>
      <c r="D86" s="152">
        <v>405</v>
      </c>
      <c r="E86" s="74" t="s">
        <v>75</v>
      </c>
      <c r="F86" s="152">
        <v>419.6</v>
      </c>
      <c r="G86" s="74" t="s">
        <v>76</v>
      </c>
      <c r="H86" s="152">
        <v>416.9</v>
      </c>
      <c r="I86" s="152"/>
      <c r="J86" s="148">
        <f>H86+F86+D86</f>
        <v>1241.5</v>
      </c>
      <c r="K86" s="193"/>
    </row>
    <row r="87" spans="1:11" ht="12.75">
      <c r="A87" s="74" t="s">
        <v>67</v>
      </c>
      <c r="B87" s="268" t="s">
        <v>128</v>
      </c>
      <c r="C87" s="77" t="s">
        <v>79</v>
      </c>
      <c r="D87" s="74">
        <v>412.7</v>
      </c>
      <c r="E87" s="77" t="s">
        <v>153</v>
      </c>
      <c r="F87" s="74">
        <v>393.6</v>
      </c>
      <c r="G87" s="77" t="s">
        <v>154</v>
      </c>
      <c r="H87" s="74">
        <v>417.8</v>
      </c>
      <c r="I87" s="74"/>
      <c r="J87" s="152">
        <f>D87+F87+H87</f>
        <v>1224.1</v>
      </c>
      <c r="K87" s="193"/>
    </row>
    <row r="88" spans="1:11" ht="12.75">
      <c r="A88" s="74" t="s">
        <v>162</v>
      </c>
      <c r="B88" s="59" t="s">
        <v>94</v>
      </c>
      <c r="C88" s="74" t="s">
        <v>80</v>
      </c>
      <c r="D88" s="152">
        <v>395.7</v>
      </c>
      <c r="E88" s="74" t="s">
        <v>44</v>
      </c>
      <c r="F88" s="152">
        <v>384.3</v>
      </c>
      <c r="G88" s="74" t="s">
        <v>93</v>
      </c>
      <c r="H88" s="74">
        <v>404.4</v>
      </c>
      <c r="I88" s="74"/>
      <c r="J88" s="148">
        <f>H88+F88+D88</f>
        <v>1184.4</v>
      </c>
      <c r="K88" s="193"/>
    </row>
    <row r="89" ht="12.75">
      <c r="A89" s="73"/>
    </row>
    <row r="90" spans="1:2" ht="12.75">
      <c r="A90" s="73"/>
      <c r="B90" s="65" t="s">
        <v>361</v>
      </c>
    </row>
    <row r="91" spans="1:10" ht="12.75">
      <c r="A91" s="74" t="s">
        <v>51</v>
      </c>
      <c r="B91" s="268" t="s">
        <v>128</v>
      </c>
      <c r="C91" s="77" t="s">
        <v>79</v>
      </c>
      <c r="D91" s="74">
        <v>410.8</v>
      </c>
      <c r="E91" s="77" t="s">
        <v>334</v>
      </c>
      <c r="F91" s="74">
        <v>373.3</v>
      </c>
      <c r="G91" s="77" t="s">
        <v>154</v>
      </c>
      <c r="H91" s="74">
        <v>415.4</v>
      </c>
      <c r="I91" s="74"/>
      <c r="J91" s="152">
        <f>D91+F91+H91</f>
        <v>1199.5</v>
      </c>
    </row>
    <row r="92" spans="1:10" ht="12.75">
      <c r="A92" s="74" t="s">
        <v>65</v>
      </c>
      <c r="B92" s="268" t="s">
        <v>83</v>
      </c>
      <c r="C92" s="77" t="s">
        <v>75</v>
      </c>
      <c r="D92" s="74">
        <v>407.8</v>
      </c>
      <c r="E92" s="77" t="s">
        <v>76</v>
      </c>
      <c r="F92" s="74">
        <v>415.1</v>
      </c>
      <c r="G92" s="77" t="s">
        <v>80</v>
      </c>
      <c r="H92" s="74">
        <v>0</v>
      </c>
      <c r="I92" s="74"/>
      <c r="J92" s="152">
        <f>D92+F92+H92</f>
        <v>822.9000000000001</v>
      </c>
    </row>
    <row r="93" ht="12.75">
      <c r="B93" s="269"/>
    </row>
    <row r="94" spans="1:2" ht="12.75">
      <c r="A94" s="74"/>
      <c r="B94" s="65" t="s">
        <v>468</v>
      </c>
    </row>
    <row r="95" spans="1:10" ht="12.75">
      <c r="A95" s="74" t="s">
        <v>51</v>
      </c>
      <c r="B95" s="155" t="s">
        <v>112</v>
      </c>
      <c r="C95" s="74" t="s">
        <v>80</v>
      </c>
      <c r="D95" s="152">
        <v>376</v>
      </c>
      <c r="E95" s="74" t="s">
        <v>75</v>
      </c>
      <c r="F95" s="152">
        <v>384</v>
      </c>
      <c r="G95" s="74" t="s">
        <v>76</v>
      </c>
      <c r="H95" s="152">
        <v>347</v>
      </c>
      <c r="I95" s="152"/>
      <c r="J95" s="148">
        <f>H95+F95+D95</f>
        <v>1107</v>
      </c>
    </row>
    <row r="96" spans="1:10" ht="12.75">
      <c r="A96" s="200" t="s">
        <v>65</v>
      </c>
      <c r="B96" s="265" t="s">
        <v>106</v>
      </c>
      <c r="C96" s="273" t="s">
        <v>77</v>
      </c>
      <c r="D96" s="266">
        <v>373</v>
      </c>
      <c r="E96" s="200" t="s">
        <v>206</v>
      </c>
      <c r="F96" s="266">
        <v>381</v>
      </c>
      <c r="G96" s="200" t="s">
        <v>155</v>
      </c>
      <c r="H96" s="74">
        <v>345</v>
      </c>
      <c r="I96" s="74"/>
      <c r="J96" s="148">
        <f>H96+F96+D96</f>
        <v>1099</v>
      </c>
    </row>
    <row r="97" spans="1:10" ht="12.75">
      <c r="A97" s="74" t="s">
        <v>66</v>
      </c>
      <c r="B97" s="155" t="s">
        <v>94</v>
      </c>
      <c r="C97" s="77" t="s">
        <v>420</v>
      </c>
      <c r="D97" s="152">
        <v>350</v>
      </c>
      <c r="E97" s="74" t="s">
        <v>44</v>
      </c>
      <c r="F97" s="152">
        <v>343</v>
      </c>
      <c r="G97" s="74" t="s">
        <v>93</v>
      </c>
      <c r="H97" s="74">
        <v>344</v>
      </c>
      <c r="I97" s="74"/>
      <c r="J97" s="148">
        <f>H97+F97+D97</f>
        <v>1037</v>
      </c>
    </row>
    <row r="98" spans="1:10" ht="12.75">
      <c r="A98" s="73"/>
      <c r="B98" s="270"/>
      <c r="C98" s="139"/>
      <c r="D98" s="73"/>
      <c r="E98" s="139"/>
      <c r="F98" s="73"/>
      <c r="G98" s="139"/>
      <c r="H98" s="73"/>
      <c r="I98" s="73"/>
      <c r="J98" s="27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6:I44"/>
  <sheetViews>
    <sheetView zoomScalePageLayoutView="0" workbookViewId="0" topLeftCell="A1">
      <selection activeCell="L33" sqref="L33"/>
    </sheetView>
  </sheetViews>
  <sheetFormatPr defaultColWidth="11.421875" defaultRowHeight="12.75"/>
  <cols>
    <col min="1" max="1" width="4.8515625" style="0" customWidth="1"/>
    <col min="2" max="2" width="1.1484375" style="0" customWidth="1"/>
    <col min="3" max="3" width="4.28125" style="0" customWidth="1"/>
    <col min="9" max="9" width="19.57421875" style="0" customWidth="1"/>
    <col min="10" max="10" width="4.57421875" style="0" customWidth="1"/>
  </cols>
  <sheetData>
    <row r="26" spans="4:9" ht="24">
      <c r="D26" s="286" t="s">
        <v>222</v>
      </c>
      <c r="E26" s="287"/>
      <c r="F26" s="287"/>
      <c r="G26" s="287"/>
      <c r="H26" s="287"/>
      <c r="I26" s="287"/>
    </row>
    <row r="27" ht="12.75" customHeight="1"/>
    <row r="28" ht="10.5" customHeight="1"/>
    <row r="29" spans="3:9" ht="30">
      <c r="C29" s="288" t="s">
        <v>242</v>
      </c>
      <c r="D29" s="289"/>
      <c r="E29" s="289"/>
      <c r="F29" s="289"/>
      <c r="G29" s="289"/>
      <c r="H29" s="289"/>
      <c r="I29" s="289"/>
    </row>
    <row r="30" ht="8.25" customHeight="1"/>
    <row r="31" spans="4:9" ht="17.25">
      <c r="D31" s="285" t="s">
        <v>237</v>
      </c>
      <c r="E31" s="285"/>
      <c r="F31" s="285"/>
      <c r="G31" s="285"/>
      <c r="H31" s="285"/>
      <c r="I31" s="285"/>
    </row>
    <row r="33" spans="4:9" ht="17.25">
      <c r="D33" s="285" t="s">
        <v>240</v>
      </c>
      <c r="E33" s="285"/>
      <c r="F33" s="285"/>
      <c r="G33" s="285"/>
      <c r="H33" s="285"/>
      <c r="I33" s="285"/>
    </row>
    <row r="34" ht="12.75" customHeight="1"/>
    <row r="36" spans="4:9" ht="27.75">
      <c r="D36" s="284" t="s">
        <v>134</v>
      </c>
      <c r="E36" s="284"/>
      <c r="F36" s="284"/>
      <c r="G36" s="284"/>
      <c r="H36" s="284"/>
      <c r="I36" s="284"/>
    </row>
    <row r="38" ht="18" customHeight="1"/>
    <row r="39" spans="4:9" ht="21" customHeight="1">
      <c r="D39" s="285" t="s">
        <v>239</v>
      </c>
      <c r="E39" s="285"/>
      <c r="F39" s="285"/>
      <c r="G39" s="285"/>
      <c r="H39" s="285"/>
      <c r="I39" s="285"/>
    </row>
    <row r="43" ht="18" customHeight="1">
      <c r="D43" s="11" t="s">
        <v>241</v>
      </c>
    </row>
    <row r="44" spans="8:9" ht="22.5" customHeight="1">
      <c r="H44" s="11"/>
      <c r="I44" t="s">
        <v>163</v>
      </c>
    </row>
  </sheetData>
  <sheetProtection/>
  <mergeCells count="6">
    <mergeCell ref="D36:I36"/>
    <mergeCell ref="D39:I39"/>
    <mergeCell ref="D26:I26"/>
    <mergeCell ref="D31:I31"/>
    <mergeCell ref="D33:I33"/>
    <mergeCell ref="C29:I2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28:J45"/>
  <sheetViews>
    <sheetView zoomScalePageLayoutView="0" workbookViewId="0" topLeftCell="A25">
      <selection activeCell="M39" sqref="M39"/>
    </sheetView>
  </sheetViews>
  <sheetFormatPr defaultColWidth="11.421875" defaultRowHeight="12.75"/>
  <cols>
    <col min="1" max="1" width="3.7109375" style="0" customWidth="1"/>
    <col min="2" max="2" width="6.57421875" style="0" customWidth="1"/>
    <col min="3" max="3" width="5.421875" style="0" customWidth="1"/>
  </cols>
  <sheetData>
    <row r="20" ht="6" customHeight="1"/>
    <row r="21" ht="6" customHeight="1"/>
    <row r="22" ht="4.5" customHeight="1"/>
    <row r="28" spans="4:10" ht="24.75" customHeight="1">
      <c r="D28" s="286" t="s">
        <v>222</v>
      </c>
      <c r="E28" s="286"/>
      <c r="F28" s="286"/>
      <c r="G28" s="286"/>
      <c r="H28" s="286"/>
      <c r="I28" s="286"/>
      <c r="J28" s="286"/>
    </row>
    <row r="29" ht="8.25" customHeight="1"/>
    <row r="31" spans="4:10" ht="30">
      <c r="D31" s="292" t="s">
        <v>245</v>
      </c>
      <c r="E31" s="292"/>
      <c r="F31" s="292"/>
      <c r="G31" s="292"/>
      <c r="H31" s="292"/>
      <c r="I31" s="292"/>
      <c r="J31" s="292"/>
    </row>
    <row r="32" ht="7.5" customHeight="1"/>
    <row r="33" spans="4:10" ht="19.5" customHeight="1">
      <c r="D33" s="293" t="s">
        <v>243</v>
      </c>
      <c r="E33" s="293"/>
      <c r="F33" s="293"/>
      <c r="G33" s="293"/>
      <c r="H33" s="293"/>
      <c r="I33" s="293"/>
      <c r="J33" s="293"/>
    </row>
    <row r="34" ht="7.5" customHeight="1"/>
    <row r="35" spans="4:10" ht="24" customHeight="1">
      <c r="D35" s="290" t="s">
        <v>244</v>
      </c>
      <c r="E35" s="290"/>
      <c r="F35" s="290"/>
      <c r="G35" s="290"/>
      <c r="H35" s="290"/>
      <c r="I35" s="290"/>
      <c r="J35" s="290"/>
    </row>
    <row r="37" ht="6.75" customHeight="1"/>
    <row r="38" ht="7.5" customHeight="1"/>
    <row r="39" spans="4:10" ht="29.25" customHeight="1">
      <c r="D39" s="291" t="s">
        <v>246</v>
      </c>
      <c r="E39" s="291"/>
      <c r="F39" s="291"/>
      <c r="G39" s="291"/>
      <c r="H39" s="291"/>
      <c r="I39" s="291"/>
      <c r="J39" s="291"/>
    </row>
    <row r="41" spans="4:10" ht="40.5" customHeight="1">
      <c r="D41" s="290" t="s">
        <v>247</v>
      </c>
      <c r="E41" s="290"/>
      <c r="F41" s="290"/>
      <c r="G41" s="290"/>
      <c r="H41" s="290"/>
      <c r="I41" s="290"/>
      <c r="J41" s="290"/>
    </row>
    <row r="43" ht="8.25" customHeight="1"/>
    <row r="44" s="10" customFormat="1" ht="29.25" customHeight="1">
      <c r="D44" s="10" t="s">
        <v>238</v>
      </c>
    </row>
    <row r="45" s="10" customFormat="1" ht="32.25" customHeight="1">
      <c r="I45" s="10" t="s">
        <v>157</v>
      </c>
    </row>
  </sheetData>
  <sheetProtection/>
  <mergeCells count="6">
    <mergeCell ref="D28:J28"/>
    <mergeCell ref="D35:J35"/>
    <mergeCell ref="D39:J39"/>
    <mergeCell ref="D41:J41"/>
    <mergeCell ref="D31:J31"/>
    <mergeCell ref="D33:J33"/>
  </mergeCells>
  <printOptions/>
  <pageMargins left="0.35" right="0.34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X16" sqref="X16"/>
    </sheetView>
  </sheetViews>
  <sheetFormatPr defaultColWidth="11.421875" defaultRowHeight="12.75"/>
  <cols>
    <col min="1" max="1" width="3.421875" style="0" customWidth="1"/>
    <col min="2" max="2" width="21.7109375" style="0" customWidth="1"/>
    <col min="3" max="3" width="12.57421875" style="0" customWidth="1"/>
    <col min="4" max="7" width="5.7109375" style="0" customWidth="1"/>
    <col min="8" max="8" width="5.7109375" style="13" customWidth="1"/>
    <col min="9" max="9" width="5.7109375" style="0" customWidth="1"/>
    <col min="10" max="10" width="7.421875" style="0" customWidth="1"/>
    <col min="11" max="12" width="5.7109375" style="0" customWidth="1"/>
    <col min="13" max="13" width="5.7109375" style="13" customWidth="1"/>
    <col min="14" max="16" width="5.7109375" style="0" customWidth="1"/>
    <col min="17" max="17" width="8.00390625" style="0" customWidth="1"/>
    <col min="18" max="18" width="8.28125" style="0" customWidth="1"/>
    <col min="19" max="19" width="5.28125" style="13" customWidth="1"/>
    <col min="20" max="23" width="5.28125" style="0" customWidth="1"/>
    <col min="24" max="24" width="5.57421875" style="0" customWidth="1"/>
  </cols>
  <sheetData>
    <row r="1" ht="12.75">
      <c r="B1" t="s">
        <v>118</v>
      </c>
    </row>
    <row r="4" spans="1:19" ht="12.75">
      <c r="A4" s="5"/>
      <c r="B4" s="5"/>
      <c r="C4" s="5"/>
      <c r="D4" s="294"/>
      <c r="E4" s="294"/>
      <c r="F4" s="294"/>
      <c r="G4" s="294"/>
      <c r="H4" s="18"/>
      <c r="I4" s="294"/>
      <c r="J4" s="294"/>
      <c r="K4" s="294"/>
      <c r="L4" s="294"/>
      <c r="M4" s="18"/>
      <c r="N4" s="294"/>
      <c r="O4" s="294"/>
      <c r="P4" s="294"/>
      <c r="Q4" s="294"/>
      <c r="R4" s="5"/>
      <c r="S4" s="18"/>
    </row>
    <row r="5" spans="1:3" ht="12.75">
      <c r="A5" s="5"/>
      <c r="B5" s="5"/>
      <c r="C5" s="5"/>
    </row>
    <row r="6" spans="3:19" ht="12.75">
      <c r="C6" s="5"/>
      <c r="D6" s="53"/>
      <c r="E6" s="27"/>
      <c r="F6" s="27" t="s">
        <v>96</v>
      </c>
      <c r="G6" s="54"/>
      <c r="H6" s="33"/>
      <c r="I6" s="28"/>
      <c r="J6" s="52"/>
      <c r="K6" s="53"/>
      <c r="L6" s="27"/>
      <c r="M6" s="33" t="s">
        <v>98</v>
      </c>
      <c r="N6" s="27"/>
      <c r="O6" s="27"/>
      <c r="P6" s="28"/>
      <c r="Q6" s="52"/>
      <c r="R6" s="52"/>
      <c r="S6" s="47"/>
    </row>
    <row r="7" spans="1:19" ht="12.75">
      <c r="A7" s="18" t="s">
        <v>51</v>
      </c>
      <c r="B7" s="5" t="s">
        <v>52</v>
      </c>
      <c r="C7" s="5"/>
      <c r="D7" s="8">
        <v>8</v>
      </c>
      <c r="E7" s="8">
        <v>8</v>
      </c>
      <c r="F7" s="8">
        <v>6</v>
      </c>
      <c r="G7" s="8">
        <v>6</v>
      </c>
      <c r="H7" s="8">
        <v>4</v>
      </c>
      <c r="I7" s="8">
        <v>4</v>
      </c>
      <c r="J7" s="8" t="s">
        <v>97</v>
      </c>
      <c r="K7" s="8">
        <v>8</v>
      </c>
      <c r="L7" s="8">
        <v>8</v>
      </c>
      <c r="M7" s="8">
        <v>6</v>
      </c>
      <c r="N7" s="8">
        <v>6</v>
      </c>
      <c r="O7" s="8">
        <v>4</v>
      </c>
      <c r="P7" s="8">
        <v>4</v>
      </c>
      <c r="Q7" s="8" t="s">
        <v>97</v>
      </c>
      <c r="R7" s="8" t="s">
        <v>7</v>
      </c>
      <c r="S7" s="8" t="s">
        <v>71</v>
      </c>
    </row>
    <row r="8" spans="1:19" ht="12.75">
      <c r="A8" s="18"/>
      <c r="B8" s="157" t="s">
        <v>214</v>
      </c>
      <c r="C8" s="158" t="s">
        <v>72</v>
      </c>
      <c r="D8" s="8">
        <v>44</v>
      </c>
      <c r="E8" s="8">
        <v>43</v>
      </c>
      <c r="F8" s="8">
        <v>50</v>
      </c>
      <c r="G8" s="8">
        <v>46</v>
      </c>
      <c r="H8" s="8">
        <v>43</v>
      </c>
      <c r="I8" s="8">
        <v>45</v>
      </c>
      <c r="J8" s="8">
        <f>SUM(D8:I8)</f>
        <v>271</v>
      </c>
      <c r="K8" s="8">
        <v>42</v>
      </c>
      <c r="L8" s="8">
        <v>47</v>
      </c>
      <c r="M8" s="8">
        <v>43</v>
      </c>
      <c r="N8" s="8">
        <v>37</v>
      </c>
      <c r="O8" s="8">
        <v>45</v>
      </c>
      <c r="P8" s="8">
        <v>35</v>
      </c>
      <c r="Q8" s="8">
        <f>SUM(K8:P8)</f>
        <v>249</v>
      </c>
      <c r="R8" s="8">
        <f>J8+Q8</f>
        <v>520</v>
      </c>
      <c r="S8" s="8"/>
    </row>
    <row r="9" spans="1:19" ht="12.75">
      <c r="A9" s="40">
        <v>2</v>
      </c>
      <c r="B9" s="158" t="s">
        <v>73</v>
      </c>
      <c r="C9" s="158" t="s">
        <v>72</v>
      </c>
      <c r="D9" s="8">
        <v>49</v>
      </c>
      <c r="E9" s="8">
        <v>48</v>
      </c>
      <c r="F9" s="8">
        <v>45</v>
      </c>
      <c r="G9" s="8">
        <v>49</v>
      </c>
      <c r="H9" s="8">
        <v>45</v>
      </c>
      <c r="I9" s="8">
        <v>47</v>
      </c>
      <c r="J9" s="8">
        <f>SUM(D9:I9)</f>
        <v>283</v>
      </c>
      <c r="K9" s="8">
        <v>44</v>
      </c>
      <c r="L9" s="8">
        <v>48</v>
      </c>
      <c r="M9" s="8">
        <v>37</v>
      </c>
      <c r="N9" s="8">
        <v>32</v>
      </c>
      <c r="O9" s="8">
        <v>34</v>
      </c>
      <c r="P9" s="8">
        <v>35</v>
      </c>
      <c r="Q9" s="8">
        <f>SUM(K9:P9)</f>
        <v>230</v>
      </c>
      <c r="R9" s="8">
        <f>J9+Q9</f>
        <v>513</v>
      </c>
      <c r="S9" s="8"/>
    </row>
    <row r="10" spans="1:19" ht="12.75">
      <c r="A10" s="8">
        <v>3</v>
      </c>
      <c r="B10" s="158" t="s">
        <v>131</v>
      </c>
      <c r="C10" s="158" t="s">
        <v>72</v>
      </c>
      <c r="D10" s="8">
        <v>46</v>
      </c>
      <c r="E10" s="8">
        <v>47</v>
      </c>
      <c r="F10" s="8">
        <v>43</v>
      </c>
      <c r="G10" s="8">
        <v>10</v>
      </c>
      <c r="H10" s="8">
        <v>40</v>
      </c>
      <c r="I10" s="8">
        <v>46</v>
      </c>
      <c r="J10" s="8">
        <f>SUM(D10:I10)</f>
        <v>232</v>
      </c>
      <c r="K10" s="8">
        <v>43</v>
      </c>
      <c r="L10" s="8">
        <v>39</v>
      </c>
      <c r="M10" s="8">
        <v>44</v>
      </c>
      <c r="N10" s="8">
        <v>32</v>
      </c>
      <c r="O10" s="8">
        <v>34</v>
      </c>
      <c r="P10" s="8">
        <v>28</v>
      </c>
      <c r="Q10" s="8">
        <f>SUM(K10:P10)</f>
        <v>220</v>
      </c>
      <c r="R10" s="8">
        <f>J10+Q10</f>
        <v>452</v>
      </c>
      <c r="S10" s="8"/>
    </row>
    <row r="11" spans="1:19" ht="12.75">
      <c r="A11" s="8">
        <v>4</v>
      </c>
      <c r="B11" s="158" t="s">
        <v>135</v>
      </c>
      <c r="C11" s="158" t="s">
        <v>29</v>
      </c>
      <c r="D11" s="8">
        <v>27</v>
      </c>
      <c r="E11" s="8">
        <v>35</v>
      </c>
      <c r="F11" s="8">
        <v>32</v>
      </c>
      <c r="G11" s="8">
        <v>32</v>
      </c>
      <c r="H11" s="8">
        <v>15</v>
      </c>
      <c r="I11" s="8">
        <v>25</v>
      </c>
      <c r="J11" s="8">
        <f>SUM(D11:I11)</f>
        <v>166</v>
      </c>
      <c r="K11" s="8">
        <v>31</v>
      </c>
      <c r="L11" s="8">
        <v>22</v>
      </c>
      <c r="M11" s="8">
        <v>0</v>
      </c>
      <c r="N11" s="8">
        <v>8</v>
      </c>
      <c r="O11" s="8">
        <v>15</v>
      </c>
      <c r="P11" s="8">
        <v>0</v>
      </c>
      <c r="Q11" s="8">
        <f>SUM(K11:P11)</f>
        <v>76</v>
      </c>
      <c r="R11" s="8">
        <f>J11+Q11</f>
        <v>242</v>
      </c>
      <c r="S11" s="8"/>
    </row>
    <row r="12" spans="1:19" ht="12.75">
      <c r="A12" s="18"/>
      <c r="B12" s="5"/>
      <c r="C12" s="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5"/>
      <c r="B13" s="5"/>
      <c r="C13" s="5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5"/>
      <c r="B14" s="5"/>
      <c r="C14" s="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5"/>
      <c r="B15" s="5"/>
      <c r="C15" s="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5"/>
      <c r="B16" s="5"/>
      <c r="C16" s="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5"/>
      <c r="B17" s="5"/>
      <c r="C17" s="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5"/>
      <c r="B18" s="5"/>
      <c r="C18" s="5"/>
      <c r="D18" s="5"/>
      <c r="E18" s="5"/>
      <c r="F18" s="5"/>
      <c r="G18" s="5"/>
      <c r="H18" s="18"/>
      <c r="I18" s="5"/>
      <c r="J18" s="5"/>
      <c r="K18" s="5"/>
      <c r="L18" s="5"/>
      <c r="M18" s="18"/>
      <c r="N18" s="5"/>
      <c r="O18" s="5"/>
      <c r="P18" s="5"/>
      <c r="Q18" s="5"/>
      <c r="R18" s="5"/>
      <c r="S18" s="18"/>
    </row>
    <row r="19" spans="1:19" ht="12.75">
      <c r="A19" s="5"/>
      <c r="B19" s="5"/>
      <c r="C19" s="5"/>
      <c r="D19" s="5"/>
      <c r="E19" s="5"/>
      <c r="F19" s="5"/>
      <c r="G19" s="5"/>
      <c r="H19" s="18"/>
      <c r="I19" s="5"/>
      <c r="J19" s="5"/>
      <c r="K19" s="5"/>
      <c r="L19" s="5"/>
      <c r="M19" s="18"/>
      <c r="N19" s="5"/>
      <c r="O19" s="5"/>
      <c r="P19" s="5"/>
      <c r="Q19" s="5"/>
      <c r="R19" s="5"/>
      <c r="S19" s="18"/>
    </row>
    <row r="20" spans="1:19" ht="12.75">
      <c r="A20" s="5"/>
      <c r="B20" s="5"/>
      <c r="C20" s="5"/>
      <c r="D20" s="5"/>
      <c r="E20" s="5"/>
      <c r="F20" s="5"/>
      <c r="G20" s="5"/>
      <c r="H20" s="18"/>
      <c r="I20" s="5"/>
      <c r="J20" s="5"/>
      <c r="K20" s="5"/>
      <c r="L20" s="5"/>
      <c r="M20" s="18"/>
      <c r="N20" s="5"/>
      <c r="O20" s="5"/>
      <c r="P20" s="5"/>
      <c r="Q20" s="5"/>
      <c r="R20" s="5"/>
      <c r="S20" s="18"/>
    </row>
    <row r="21" spans="1:19" ht="12.75">
      <c r="A21" s="5"/>
      <c r="B21" s="5"/>
      <c r="C21" s="5"/>
      <c r="D21" s="5"/>
      <c r="E21" s="5"/>
      <c r="F21" s="5"/>
      <c r="G21" s="5"/>
      <c r="H21" s="18"/>
      <c r="I21" s="5"/>
      <c r="J21" s="5"/>
      <c r="K21" s="5"/>
      <c r="L21" s="5"/>
      <c r="M21" s="18"/>
      <c r="N21" s="5"/>
      <c r="O21" s="5"/>
      <c r="P21" s="5"/>
      <c r="Q21" s="5"/>
      <c r="R21" s="5"/>
      <c r="S21" s="18"/>
    </row>
  </sheetData>
  <sheetProtection/>
  <mergeCells count="3">
    <mergeCell ref="D4:G4"/>
    <mergeCell ref="I4:L4"/>
    <mergeCell ref="N4:Q4"/>
  </mergeCells>
  <printOptions/>
  <pageMargins left="0.3937007874015748" right="0.1968503937007874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82">
      <selection activeCell="D108" sqref="D108"/>
    </sheetView>
  </sheetViews>
  <sheetFormatPr defaultColWidth="11.421875" defaultRowHeight="12.75"/>
  <cols>
    <col min="1" max="1" width="4.28125" style="86" customWidth="1"/>
    <col min="2" max="2" width="22.57421875" style="86" customWidth="1"/>
    <col min="3" max="3" width="13.7109375" style="86" customWidth="1"/>
    <col min="4" max="9" width="6.28125" style="86" bestFit="1" customWidth="1"/>
    <col min="10" max="10" width="4.7109375" style="19" customWidth="1"/>
    <col min="11" max="16" width="6.28125" style="86" bestFit="1" customWidth="1"/>
    <col min="17" max="17" width="4.7109375" style="19" bestFit="1" customWidth="1"/>
    <col min="18" max="18" width="7.140625" style="19" bestFit="1" customWidth="1"/>
    <col min="19" max="20" width="11.421875" style="86" customWidth="1"/>
    <col min="21" max="21" width="20.8515625" style="86" customWidth="1"/>
    <col min="22" max="22" width="20.421875" style="86" bestFit="1" customWidth="1"/>
    <col min="23" max="23" width="7.7109375" style="86" customWidth="1"/>
    <col min="24" max="24" width="16.57421875" style="86" bestFit="1" customWidth="1"/>
    <col min="25" max="25" width="7.8515625" style="86" customWidth="1"/>
    <col min="26" max="26" width="17.7109375" style="86" bestFit="1" customWidth="1"/>
    <col min="27" max="27" width="8.57421875" style="86" customWidth="1"/>
    <col min="28" max="16384" width="11.421875" style="86" customWidth="1"/>
  </cols>
  <sheetData>
    <row r="1" spans="2:18" s="82" customFormat="1" ht="13.5" thickBot="1">
      <c r="B1" s="65" t="s">
        <v>258</v>
      </c>
      <c r="J1" s="19"/>
      <c r="Q1" s="19"/>
      <c r="R1" s="19"/>
    </row>
    <row r="2" spans="1:16" ht="13.5" thickBot="1">
      <c r="A2" s="82"/>
      <c r="B2" s="104" t="s">
        <v>47</v>
      </c>
      <c r="D2" s="280" t="s">
        <v>0</v>
      </c>
      <c r="E2" s="281"/>
      <c r="F2" s="281"/>
      <c r="G2" s="281"/>
      <c r="H2" s="281"/>
      <c r="I2" s="282"/>
      <c r="K2" s="280" t="s">
        <v>8</v>
      </c>
      <c r="L2" s="281"/>
      <c r="M2" s="281"/>
      <c r="N2" s="281"/>
      <c r="O2" s="281"/>
      <c r="P2" s="282"/>
    </row>
    <row r="3" spans="1:18" ht="13.5" thickBot="1">
      <c r="A3" s="108" t="s">
        <v>51</v>
      </c>
      <c r="B3" s="90" t="s">
        <v>52</v>
      </c>
      <c r="C3" s="115"/>
      <c r="D3" s="140" t="s">
        <v>1</v>
      </c>
      <c r="E3" s="141" t="s">
        <v>2</v>
      </c>
      <c r="F3" s="141" t="s">
        <v>3</v>
      </c>
      <c r="G3" s="141" t="s">
        <v>4</v>
      </c>
      <c r="H3" s="141" t="s">
        <v>5</v>
      </c>
      <c r="I3" s="142" t="s">
        <v>6</v>
      </c>
      <c r="J3" s="224"/>
      <c r="K3" s="140" t="s">
        <v>1</v>
      </c>
      <c r="L3" s="141" t="s">
        <v>2</v>
      </c>
      <c r="M3" s="141" t="s">
        <v>3</v>
      </c>
      <c r="N3" s="141" t="s">
        <v>4</v>
      </c>
      <c r="O3" s="141" t="s">
        <v>5</v>
      </c>
      <c r="P3" s="142" t="s">
        <v>6</v>
      </c>
      <c r="Q3" s="230"/>
      <c r="R3" s="231" t="s">
        <v>7</v>
      </c>
    </row>
    <row r="4" spans="1:18" ht="12.75">
      <c r="A4" s="114"/>
      <c r="B4" s="233" t="s">
        <v>149</v>
      </c>
      <c r="C4" s="242" t="s">
        <v>150</v>
      </c>
      <c r="D4" s="205">
        <v>48</v>
      </c>
      <c r="E4" s="206">
        <v>49</v>
      </c>
      <c r="F4" s="206">
        <v>50</v>
      </c>
      <c r="G4" s="206">
        <v>50</v>
      </c>
      <c r="H4" s="206">
        <v>50</v>
      </c>
      <c r="I4" s="207">
        <v>49</v>
      </c>
      <c r="J4" s="211">
        <f aca="true" t="shared" si="0" ref="J4:J31">SUM(D4:I4)</f>
        <v>296</v>
      </c>
      <c r="K4" s="205">
        <v>50</v>
      </c>
      <c r="L4" s="205">
        <v>50</v>
      </c>
      <c r="M4" s="205">
        <v>49</v>
      </c>
      <c r="N4" s="205">
        <v>49</v>
      </c>
      <c r="O4" s="205">
        <v>50</v>
      </c>
      <c r="P4" s="205">
        <v>48</v>
      </c>
      <c r="Q4" s="211">
        <f aca="true" t="shared" si="1" ref="Q4:Q31">SUM(K4:P4)</f>
        <v>296</v>
      </c>
      <c r="R4" s="211">
        <f aca="true" t="shared" si="2" ref="R4:R31">J4+Q4</f>
        <v>592</v>
      </c>
    </row>
    <row r="5" spans="1:18" ht="12.75">
      <c r="A5" s="94">
        <v>2</v>
      </c>
      <c r="B5" s="241" t="s">
        <v>194</v>
      </c>
      <c r="C5" s="217" t="s">
        <v>150</v>
      </c>
      <c r="D5" s="93">
        <v>46</v>
      </c>
      <c r="E5" s="93">
        <v>50</v>
      </c>
      <c r="F5" s="93">
        <v>50</v>
      </c>
      <c r="G5" s="93">
        <v>50</v>
      </c>
      <c r="H5" s="111">
        <v>48</v>
      </c>
      <c r="I5" s="93">
        <v>50</v>
      </c>
      <c r="J5" s="225">
        <f t="shared" si="0"/>
        <v>294</v>
      </c>
      <c r="K5" s="93">
        <v>49</v>
      </c>
      <c r="L5" s="93">
        <v>50</v>
      </c>
      <c r="M5" s="93">
        <v>48</v>
      </c>
      <c r="N5" s="93">
        <v>50</v>
      </c>
      <c r="O5" s="93">
        <v>47</v>
      </c>
      <c r="P5" s="93">
        <v>50</v>
      </c>
      <c r="Q5" s="211">
        <f t="shared" si="1"/>
        <v>294</v>
      </c>
      <c r="R5" s="211">
        <f t="shared" si="2"/>
        <v>588</v>
      </c>
    </row>
    <row r="6" spans="1:18" ht="12.75">
      <c r="A6" s="94">
        <v>3</v>
      </c>
      <c r="B6" s="69" t="s">
        <v>88</v>
      </c>
      <c r="C6" s="218" t="s">
        <v>24</v>
      </c>
      <c r="D6" s="93">
        <v>50</v>
      </c>
      <c r="E6" s="93">
        <v>50</v>
      </c>
      <c r="F6" s="93">
        <v>50</v>
      </c>
      <c r="G6" s="93">
        <v>50</v>
      </c>
      <c r="H6" s="93">
        <v>49</v>
      </c>
      <c r="I6" s="93">
        <v>49</v>
      </c>
      <c r="J6" s="225">
        <f t="shared" si="0"/>
        <v>298</v>
      </c>
      <c r="K6" s="93">
        <v>45</v>
      </c>
      <c r="L6" s="93">
        <v>46</v>
      </c>
      <c r="M6" s="93">
        <v>47</v>
      </c>
      <c r="N6" s="93">
        <v>50</v>
      </c>
      <c r="O6" s="93">
        <v>50</v>
      </c>
      <c r="P6" s="93">
        <v>48</v>
      </c>
      <c r="Q6" s="211">
        <f t="shared" si="1"/>
        <v>286</v>
      </c>
      <c r="R6" s="211">
        <f t="shared" si="2"/>
        <v>584</v>
      </c>
    </row>
    <row r="7" spans="1:18" ht="12.75">
      <c r="A7" s="94">
        <v>4</v>
      </c>
      <c r="B7" s="69" t="s">
        <v>110</v>
      </c>
      <c r="C7" s="208" t="s">
        <v>61</v>
      </c>
      <c r="D7" s="102">
        <v>50</v>
      </c>
      <c r="E7" s="94">
        <v>48</v>
      </c>
      <c r="F7" s="94">
        <v>50</v>
      </c>
      <c r="G7" s="94">
        <v>48</v>
      </c>
      <c r="H7" s="94">
        <v>50</v>
      </c>
      <c r="I7" s="94">
        <v>46</v>
      </c>
      <c r="J7" s="227">
        <f t="shared" si="0"/>
        <v>292</v>
      </c>
      <c r="K7" s="94">
        <v>46</v>
      </c>
      <c r="L7" s="94">
        <v>49</v>
      </c>
      <c r="M7" s="210">
        <v>48</v>
      </c>
      <c r="N7" s="210">
        <v>50</v>
      </c>
      <c r="O7" s="210">
        <v>49</v>
      </c>
      <c r="P7" s="210">
        <v>49</v>
      </c>
      <c r="Q7" s="227">
        <f t="shared" si="1"/>
        <v>291</v>
      </c>
      <c r="R7" s="211">
        <f t="shared" si="2"/>
        <v>583</v>
      </c>
    </row>
    <row r="8" spans="1:18" ht="12.75">
      <c r="A8" s="94">
        <v>5</v>
      </c>
      <c r="B8" s="69" t="s">
        <v>302</v>
      </c>
      <c r="C8" s="243" t="s">
        <v>61</v>
      </c>
      <c r="D8" s="93">
        <v>50</v>
      </c>
      <c r="E8" s="93">
        <v>49</v>
      </c>
      <c r="F8" s="93">
        <v>48</v>
      </c>
      <c r="G8" s="93">
        <v>49</v>
      </c>
      <c r="H8" s="93">
        <v>49</v>
      </c>
      <c r="I8" s="93">
        <v>49</v>
      </c>
      <c r="J8" s="226">
        <f t="shared" si="0"/>
        <v>294</v>
      </c>
      <c r="K8" s="93">
        <v>48</v>
      </c>
      <c r="L8" s="93">
        <v>46</v>
      </c>
      <c r="M8" s="211">
        <v>49</v>
      </c>
      <c r="N8" s="211">
        <v>48</v>
      </c>
      <c r="O8" s="211">
        <v>48</v>
      </c>
      <c r="P8" s="211">
        <v>50</v>
      </c>
      <c r="Q8" s="226">
        <f t="shared" si="1"/>
        <v>289</v>
      </c>
      <c r="R8" s="211">
        <f t="shared" si="2"/>
        <v>583</v>
      </c>
    </row>
    <row r="9" spans="1:18" ht="12.75">
      <c r="A9" s="94">
        <v>6</v>
      </c>
      <c r="B9" s="69" t="s">
        <v>417</v>
      </c>
      <c r="C9" s="209" t="s">
        <v>12</v>
      </c>
      <c r="D9" s="94">
        <v>47</v>
      </c>
      <c r="E9" s="94">
        <v>49</v>
      </c>
      <c r="F9" s="94">
        <v>49</v>
      </c>
      <c r="G9" s="94">
        <v>49</v>
      </c>
      <c r="H9" s="96">
        <v>50</v>
      </c>
      <c r="I9" s="94">
        <v>49</v>
      </c>
      <c r="J9" s="225">
        <f t="shared" si="0"/>
        <v>293</v>
      </c>
      <c r="K9" s="94">
        <v>47</v>
      </c>
      <c r="L9" s="94">
        <v>46</v>
      </c>
      <c r="M9" s="94">
        <v>50</v>
      </c>
      <c r="N9" s="94">
        <v>49</v>
      </c>
      <c r="O9" s="94">
        <v>50</v>
      </c>
      <c r="P9" s="94">
        <v>45</v>
      </c>
      <c r="Q9" s="211">
        <f t="shared" si="1"/>
        <v>287</v>
      </c>
      <c r="R9" s="211">
        <f t="shared" si="2"/>
        <v>580</v>
      </c>
    </row>
    <row r="10" spans="1:18" ht="12.75">
      <c r="A10" s="94">
        <v>7</v>
      </c>
      <c r="B10" s="69" t="s">
        <v>294</v>
      </c>
      <c r="C10" s="209" t="s">
        <v>12</v>
      </c>
      <c r="D10" s="93">
        <v>50</v>
      </c>
      <c r="E10" s="93">
        <v>50</v>
      </c>
      <c r="F10" s="93">
        <v>49</v>
      </c>
      <c r="G10" s="93">
        <v>49</v>
      </c>
      <c r="H10" s="111">
        <v>50</v>
      </c>
      <c r="I10" s="93">
        <v>48</v>
      </c>
      <c r="J10" s="225">
        <f t="shared" si="0"/>
        <v>296</v>
      </c>
      <c r="K10" s="93">
        <v>47</v>
      </c>
      <c r="L10" s="93">
        <v>48</v>
      </c>
      <c r="M10" s="93">
        <v>48</v>
      </c>
      <c r="N10" s="93">
        <v>47</v>
      </c>
      <c r="O10" s="93">
        <v>47</v>
      </c>
      <c r="P10" s="93">
        <v>46</v>
      </c>
      <c r="Q10" s="211">
        <f t="shared" si="1"/>
        <v>283</v>
      </c>
      <c r="R10" s="211">
        <f t="shared" si="2"/>
        <v>579</v>
      </c>
    </row>
    <row r="11" spans="1:18" ht="12.75">
      <c r="A11" s="310">
        <v>8</v>
      </c>
      <c r="B11" s="321" t="s">
        <v>185</v>
      </c>
      <c r="C11" s="322" t="s">
        <v>188</v>
      </c>
      <c r="D11" s="310">
        <v>48</v>
      </c>
      <c r="E11" s="310">
        <v>49</v>
      </c>
      <c r="F11" s="310">
        <v>48</v>
      </c>
      <c r="G11" s="310">
        <v>50</v>
      </c>
      <c r="H11" s="323">
        <v>48</v>
      </c>
      <c r="I11" s="310">
        <v>48</v>
      </c>
      <c r="J11" s="324">
        <f t="shared" si="0"/>
        <v>291</v>
      </c>
      <c r="K11" s="310">
        <v>50</v>
      </c>
      <c r="L11" s="310">
        <v>48</v>
      </c>
      <c r="M11" s="310">
        <v>46</v>
      </c>
      <c r="N11" s="310">
        <v>48</v>
      </c>
      <c r="O11" s="310">
        <v>48</v>
      </c>
      <c r="P11" s="310">
        <v>46</v>
      </c>
      <c r="Q11" s="325">
        <f t="shared" si="1"/>
        <v>286</v>
      </c>
      <c r="R11" s="325">
        <f t="shared" si="2"/>
        <v>577</v>
      </c>
    </row>
    <row r="12" spans="1:18" ht="12.75">
      <c r="A12" s="94">
        <v>9</v>
      </c>
      <c r="B12" s="69" t="s">
        <v>365</v>
      </c>
      <c r="C12" s="209" t="s">
        <v>150</v>
      </c>
      <c r="D12" s="93">
        <v>48</v>
      </c>
      <c r="E12" s="93">
        <v>48</v>
      </c>
      <c r="F12" s="93">
        <v>50</v>
      </c>
      <c r="G12" s="93">
        <v>49</v>
      </c>
      <c r="H12" s="111">
        <v>49</v>
      </c>
      <c r="I12" s="93">
        <v>48</v>
      </c>
      <c r="J12" s="225">
        <f t="shared" si="0"/>
        <v>292</v>
      </c>
      <c r="K12" s="93">
        <v>45</v>
      </c>
      <c r="L12" s="93">
        <v>48</v>
      </c>
      <c r="M12" s="93">
        <v>43</v>
      </c>
      <c r="N12" s="93">
        <v>50</v>
      </c>
      <c r="O12" s="93">
        <v>49</v>
      </c>
      <c r="P12" s="93">
        <v>50</v>
      </c>
      <c r="Q12" s="211">
        <f t="shared" si="1"/>
        <v>285</v>
      </c>
      <c r="R12" s="211">
        <f t="shared" si="2"/>
        <v>577</v>
      </c>
    </row>
    <row r="13" spans="1:18" ht="12.75">
      <c r="A13" s="94">
        <v>10</v>
      </c>
      <c r="B13" s="69" t="s">
        <v>148</v>
      </c>
      <c r="C13" s="209" t="s">
        <v>12</v>
      </c>
      <c r="D13" s="93">
        <v>49</v>
      </c>
      <c r="E13" s="93">
        <v>49</v>
      </c>
      <c r="F13" s="93">
        <v>49</v>
      </c>
      <c r="G13" s="93">
        <v>47</v>
      </c>
      <c r="H13" s="111">
        <v>49</v>
      </c>
      <c r="I13" s="93">
        <v>48</v>
      </c>
      <c r="J13" s="225">
        <f t="shared" si="0"/>
        <v>291</v>
      </c>
      <c r="K13" s="93">
        <v>48</v>
      </c>
      <c r="L13" s="93">
        <v>49</v>
      </c>
      <c r="M13" s="93">
        <v>47</v>
      </c>
      <c r="N13" s="93">
        <v>48</v>
      </c>
      <c r="O13" s="93">
        <v>47</v>
      </c>
      <c r="P13" s="93">
        <v>42</v>
      </c>
      <c r="Q13" s="211">
        <f t="shared" si="1"/>
        <v>281</v>
      </c>
      <c r="R13" s="211">
        <f t="shared" si="2"/>
        <v>572</v>
      </c>
    </row>
    <row r="14" spans="1:18" ht="12.75">
      <c r="A14" s="94">
        <v>11</v>
      </c>
      <c r="B14" s="69" t="s">
        <v>426</v>
      </c>
      <c r="C14" s="209" t="s">
        <v>29</v>
      </c>
      <c r="D14" s="93">
        <v>50</v>
      </c>
      <c r="E14" s="93">
        <v>47</v>
      </c>
      <c r="F14" s="93">
        <v>49</v>
      </c>
      <c r="G14" s="93">
        <v>45</v>
      </c>
      <c r="H14" s="93">
        <v>50</v>
      </c>
      <c r="I14" s="93">
        <v>47</v>
      </c>
      <c r="J14" s="211">
        <f t="shared" si="0"/>
        <v>288</v>
      </c>
      <c r="K14" s="93">
        <v>49</v>
      </c>
      <c r="L14" s="93">
        <v>46</v>
      </c>
      <c r="M14" s="93">
        <v>43</v>
      </c>
      <c r="N14" s="93">
        <v>48</v>
      </c>
      <c r="O14" s="93">
        <v>49</v>
      </c>
      <c r="P14" s="93">
        <v>46</v>
      </c>
      <c r="Q14" s="211">
        <f t="shared" si="1"/>
        <v>281</v>
      </c>
      <c r="R14" s="211">
        <f t="shared" si="2"/>
        <v>569</v>
      </c>
    </row>
    <row r="15" spans="1:18" ht="12.75">
      <c r="A15" s="94">
        <v>12</v>
      </c>
      <c r="B15" s="69" t="s">
        <v>296</v>
      </c>
      <c r="C15" s="69" t="s">
        <v>29</v>
      </c>
      <c r="D15" s="94">
        <v>46</v>
      </c>
      <c r="E15" s="94">
        <v>47</v>
      </c>
      <c r="F15" s="77">
        <v>50</v>
      </c>
      <c r="G15" s="77">
        <v>49</v>
      </c>
      <c r="H15" s="77">
        <v>47</v>
      </c>
      <c r="I15" s="77">
        <v>50</v>
      </c>
      <c r="J15" s="211">
        <f t="shared" si="0"/>
        <v>289</v>
      </c>
      <c r="K15" s="77">
        <v>44</v>
      </c>
      <c r="L15" s="77">
        <v>48</v>
      </c>
      <c r="M15" s="77">
        <v>47</v>
      </c>
      <c r="N15" s="77">
        <v>44</v>
      </c>
      <c r="O15" s="77">
        <v>44</v>
      </c>
      <c r="P15" s="77">
        <v>49</v>
      </c>
      <c r="Q15" s="211">
        <f t="shared" si="1"/>
        <v>276</v>
      </c>
      <c r="R15" s="211">
        <f t="shared" si="2"/>
        <v>565</v>
      </c>
    </row>
    <row r="16" spans="1:18" ht="12.75">
      <c r="A16" s="94">
        <v>13</v>
      </c>
      <c r="B16" s="69" t="s">
        <v>234</v>
      </c>
      <c r="C16" s="219" t="s">
        <v>61</v>
      </c>
      <c r="D16" s="93">
        <v>46</v>
      </c>
      <c r="E16" s="93">
        <v>45</v>
      </c>
      <c r="F16" s="93">
        <v>46</v>
      </c>
      <c r="G16" s="93">
        <v>48</v>
      </c>
      <c r="H16" s="93">
        <v>49</v>
      </c>
      <c r="I16" s="93">
        <v>48</v>
      </c>
      <c r="J16" s="211">
        <f t="shared" si="0"/>
        <v>282</v>
      </c>
      <c r="K16" s="93">
        <v>50</v>
      </c>
      <c r="L16" s="93">
        <v>49</v>
      </c>
      <c r="M16" s="93">
        <v>48</v>
      </c>
      <c r="N16" s="93">
        <v>39</v>
      </c>
      <c r="O16" s="93">
        <v>48</v>
      </c>
      <c r="P16" s="93">
        <v>48</v>
      </c>
      <c r="Q16" s="211">
        <f t="shared" si="1"/>
        <v>282</v>
      </c>
      <c r="R16" s="211">
        <f t="shared" si="2"/>
        <v>564</v>
      </c>
    </row>
    <row r="17" spans="1:18" ht="12.75">
      <c r="A17" s="94">
        <v>14</v>
      </c>
      <c r="B17" s="69" t="s">
        <v>195</v>
      </c>
      <c r="C17" s="209" t="s">
        <v>150</v>
      </c>
      <c r="D17" s="94">
        <v>47</v>
      </c>
      <c r="E17" s="94">
        <v>48</v>
      </c>
      <c r="F17" s="94">
        <v>48</v>
      </c>
      <c r="G17" s="94">
        <v>50</v>
      </c>
      <c r="H17" s="94">
        <v>46</v>
      </c>
      <c r="I17" s="94">
        <v>44</v>
      </c>
      <c r="J17" s="211">
        <f t="shared" si="0"/>
        <v>283</v>
      </c>
      <c r="K17" s="94">
        <v>47</v>
      </c>
      <c r="L17" s="94">
        <v>43</v>
      </c>
      <c r="M17" s="94">
        <v>46</v>
      </c>
      <c r="N17" s="94">
        <v>46</v>
      </c>
      <c r="O17" s="94">
        <v>49</v>
      </c>
      <c r="P17" s="94">
        <v>49</v>
      </c>
      <c r="Q17" s="211">
        <f t="shared" si="1"/>
        <v>280</v>
      </c>
      <c r="R17" s="211">
        <f t="shared" si="2"/>
        <v>563</v>
      </c>
    </row>
    <row r="18" spans="1:18" ht="12.75">
      <c r="A18" s="94">
        <v>15</v>
      </c>
      <c r="B18" s="69" t="s">
        <v>250</v>
      </c>
      <c r="C18" s="69" t="s">
        <v>29</v>
      </c>
      <c r="D18" s="94">
        <v>49</v>
      </c>
      <c r="E18" s="94">
        <v>46</v>
      </c>
      <c r="F18" s="94">
        <v>48</v>
      </c>
      <c r="G18" s="94">
        <v>46</v>
      </c>
      <c r="H18" s="94">
        <v>46</v>
      </c>
      <c r="I18" s="94">
        <v>47</v>
      </c>
      <c r="J18" s="211">
        <f t="shared" si="0"/>
        <v>282</v>
      </c>
      <c r="K18" s="94">
        <v>47</v>
      </c>
      <c r="L18" s="94">
        <v>46</v>
      </c>
      <c r="M18" s="94">
        <v>45</v>
      </c>
      <c r="N18" s="94">
        <v>47</v>
      </c>
      <c r="O18" s="94">
        <v>47</v>
      </c>
      <c r="P18" s="94">
        <v>46</v>
      </c>
      <c r="Q18" s="211">
        <f t="shared" si="1"/>
        <v>278</v>
      </c>
      <c r="R18" s="211">
        <f t="shared" si="2"/>
        <v>560</v>
      </c>
    </row>
    <row r="19" spans="1:18" ht="12.75">
      <c r="A19" s="310">
        <v>16</v>
      </c>
      <c r="B19" s="321" t="s">
        <v>308</v>
      </c>
      <c r="C19" s="326" t="s">
        <v>188</v>
      </c>
      <c r="D19" s="327">
        <v>46</v>
      </c>
      <c r="E19" s="327">
        <v>47</v>
      </c>
      <c r="F19" s="327">
        <v>46</v>
      </c>
      <c r="G19" s="327">
        <v>49</v>
      </c>
      <c r="H19" s="327">
        <v>48</v>
      </c>
      <c r="I19" s="327">
        <v>48</v>
      </c>
      <c r="J19" s="325">
        <f t="shared" si="0"/>
        <v>284</v>
      </c>
      <c r="K19" s="327">
        <v>43</v>
      </c>
      <c r="L19" s="327">
        <v>46</v>
      </c>
      <c r="M19" s="327">
        <v>46</v>
      </c>
      <c r="N19" s="327">
        <v>47</v>
      </c>
      <c r="O19" s="327">
        <v>46</v>
      </c>
      <c r="P19" s="327">
        <v>44</v>
      </c>
      <c r="Q19" s="325">
        <f t="shared" si="1"/>
        <v>272</v>
      </c>
      <c r="R19" s="325">
        <f t="shared" si="2"/>
        <v>556</v>
      </c>
    </row>
    <row r="20" spans="1:18" ht="12.75">
      <c r="A20" s="94">
        <v>17</v>
      </c>
      <c r="B20" s="69" t="s">
        <v>380</v>
      </c>
      <c r="C20" s="69" t="s">
        <v>377</v>
      </c>
      <c r="D20" s="94">
        <v>46</v>
      </c>
      <c r="E20" s="94">
        <v>46</v>
      </c>
      <c r="F20" s="94">
        <v>48</v>
      </c>
      <c r="G20" s="94">
        <v>45</v>
      </c>
      <c r="H20" s="94">
        <v>47</v>
      </c>
      <c r="I20" s="94">
        <v>46</v>
      </c>
      <c r="J20" s="211">
        <f t="shared" si="0"/>
        <v>278</v>
      </c>
      <c r="K20" s="94">
        <v>44</v>
      </c>
      <c r="L20" s="94">
        <v>49</v>
      </c>
      <c r="M20" s="94">
        <v>47</v>
      </c>
      <c r="N20" s="94">
        <v>46</v>
      </c>
      <c r="O20" s="210">
        <v>45</v>
      </c>
      <c r="P20" s="210">
        <v>46</v>
      </c>
      <c r="Q20" s="211">
        <f t="shared" si="1"/>
        <v>277</v>
      </c>
      <c r="R20" s="211">
        <f t="shared" si="2"/>
        <v>555</v>
      </c>
    </row>
    <row r="21" spans="1:18" ht="12.75">
      <c r="A21" s="94">
        <v>18</v>
      </c>
      <c r="B21" s="69" t="s">
        <v>390</v>
      </c>
      <c r="C21" s="69" t="s">
        <v>388</v>
      </c>
      <c r="D21" s="94">
        <v>47</v>
      </c>
      <c r="E21" s="94">
        <v>48</v>
      </c>
      <c r="F21" s="94">
        <v>48</v>
      </c>
      <c r="G21" s="94">
        <v>45</v>
      </c>
      <c r="H21" s="94">
        <v>50</v>
      </c>
      <c r="I21" s="94">
        <v>47</v>
      </c>
      <c r="J21" s="211">
        <f t="shared" si="0"/>
        <v>285</v>
      </c>
      <c r="K21" s="94">
        <v>44</v>
      </c>
      <c r="L21" s="94">
        <v>48</v>
      </c>
      <c r="M21" s="94">
        <v>42</v>
      </c>
      <c r="N21" s="94">
        <v>46</v>
      </c>
      <c r="O21" s="210">
        <v>46</v>
      </c>
      <c r="P21" s="210">
        <v>44</v>
      </c>
      <c r="Q21" s="211">
        <f t="shared" si="1"/>
        <v>270</v>
      </c>
      <c r="R21" s="211">
        <f t="shared" si="2"/>
        <v>555</v>
      </c>
    </row>
    <row r="22" spans="1:18" ht="12.75">
      <c r="A22" s="94">
        <v>19</v>
      </c>
      <c r="B22" s="69" t="s">
        <v>101</v>
      </c>
      <c r="C22" s="69" t="s">
        <v>12</v>
      </c>
      <c r="D22" s="94">
        <v>45</v>
      </c>
      <c r="E22" s="94">
        <v>47</v>
      </c>
      <c r="F22" s="94">
        <v>47</v>
      </c>
      <c r="G22" s="94">
        <v>48</v>
      </c>
      <c r="H22" s="94">
        <v>47</v>
      </c>
      <c r="I22" s="94">
        <v>48</v>
      </c>
      <c r="J22" s="211">
        <f t="shared" si="0"/>
        <v>282</v>
      </c>
      <c r="K22" s="94">
        <v>46</v>
      </c>
      <c r="L22" s="94">
        <v>47</v>
      </c>
      <c r="M22" s="94">
        <v>44</v>
      </c>
      <c r="N22" s="94">
        <v>44</v>
      </c>
      <c r="O22" s="94">
        <v>46</v>
      </c>
      <c r="P22" s="94">
        <v>45</v>
      </c>
      <c r="Q22" s="211">
        <f t="shared" si="1"/>
        <v>272</v>
      </c>
      <c r="R22" s="211">
        <f t="shared" si="2"/>
        <v>554</v>
      </c>
    </row>
    <row r="23" spans="1:18" ht="12.75">
      <c r="A23" s="310">
        <v>20</v>
      </c>
      <c r="B23" s="321" t="s">
        <v>311</v>
      </c>
      <c r="C23" s="321" t="s">
        <v>188</v>
      </c>
      <c r="D23" s="327">
        <v>48</v>
      </c>
      <c r="E23" s="327">
        <v>47</v>
      </c>
      <c r="F23" s="327">
        <v>46</v>
      </c>
      <c r="G23" s="327">
        <v>48</v>
      </c>
      <c r="H23" s="327">
        <v>46</v>
      </c>
      <c r="I23" s="327">
        <v>45</v>
      </c>
      <c r="J23" s="325">
        <f t="shared" si="0"/>
        <v>280</v>
      </c>
      <c r="K23" s="327">
        <v>45</v>
      </c>
      <c r="L23" s="327">
        <v>46</v>
      </c>
      <c r="M23" s="327">
        <v>44</v>
      </c>
      <c r="N23" s="327">
        <v>47</v>
      </c>
      <c r="O23" s="327">
        <v>44</v>
      </c>
      <c r="P23" s="327">
        <v>45</v>
      </c>
      <c r="Q23" s="325">
        <f t="shared" si="1"/>
        <v>271</v>
      </c>
      <c r="R23" s="325">
        <f t="shared" si="2"/>
        <v>551</v>
      </c>
    </row>
    <row r="24" spans="1:18" ht="12.75">
      <c r="A24" s="94">
        <v>21</v>
      </c>
      <c r="B24" s="69" t="s">
        <v>418</v>
      </c>
      <c r="C24" s="69" t="s">
        <v>29</v>
      </c>
      <c r="D24" s="94">
        <v>40</v>
      </c>
      <c r="E24" s="94">
        <v>47</v>
      </c>
      <c r="F24" s="94">
        <v>45</v>
      </c>
      <c r="G24" s="94">
        <v>46</v>
      </c>
      <c r="H24" s="94">
        <v>43</v>
      </c>
      <c r="I24" s="94">
        <v>47</v>
      </c>
      <c r="J24" s="211">
        <f t="shared" si="0"/>
        <v>268</v>
      </c>
      <c r="K24" s="94">
        <v>47</v>
      </c>
      <c r="L24" s="94">
        <v>47</v>
      </c>
      <c r="M24" s="94">
        <v>47</v>
      </c>
      <c r="N24" s="94">
        <v>46</v>
      </c>
      <c r="O24" s="94">
        <v>47</v>
      </c>
      <c r="P24" s="94">
        <v>38</v>
      </c>
      <c r="Q24" s="211">
        <f t="shared" si="1"/>
        <v>272</v>
      </c>
      <c r="R24" s="211">
        <f t="shared" si="2"/>
        <v>540</v>
      </c>
    </row>
    <row r="25" spans="1:18" ht="12.75">
      <c r="A25" s="94">
        <v>22</v>
      </c>
      <c r="B25" s="69" t="s">
        <v>216</v>
      </c>
      <c r="C25" s="69" t="s">
        <v>72</v>
      </c>
      <c r="D25" s="93">
        <v>46</v>
      </c>
      <c r="E25" s="93">
        <v>42</v>
      </c>
      <c r="F25" s="93">
        <v>47</v>
      </c>
      <c r="G25" s="93">
        <v>39</v>
      </c>
      <c r="H25" s="93">
        <v>43</v>
      </c>
      <c r="I25" s="93">
        <v>40</v>
      </c>
      <c r="J25" s="211">
        <f t="shared" si="0"/>
        <v>257</v>
      </c>
      <c r="K25" s="93">
        <v>45</v>
      </c>
      <c r="L25" s="93">
        <v>43</v>
      </c>
      <c r="M25" s="93">
        <v>41</v>
      </c>
      <c r="N25" s="93">
        <v>41</v>
      </c>
      <c r="O25" s="93">
        <v>46</v>
      </c>
      <c r="P25" s="93">
        <v>39</v>
      </c>
      <c r="Q25" s="211">
        <f t="shared" si="1"/>
        <v>255</v>
      </c>
      <c r="R25" s="211">
        <f t="shared" si="2"/>
        <v>512</v>
      </c>
    </row>
    <row r="26" spans="1:18" ht="12.75">
      <c r="A26" s="94">
        <v>23</v>
      </c>
      <c r="B26" s="69" t="s">
        <v>382</v>
      </c>
      <c r="C26" s="69" t="s">
        <v>377</v>
      </c>
      <c r="D26" s="94">
        <v>42</v>
      </c>
      <c r="E26" s="94">
        <v>41</v>
      </c>
      <c r="F26" s="94">
        <v>46</v>
      </c>
      <c r="G26" s="94">
        <v>43</v>
      </c>
      <c r="H26" s="94">
        <v>36</v>
      </c>
      <c r="I26" s="94">
        <v>42</v>
      </c>
      <c r="J26" s="211">
        <f t="shared" si="0"/>
        <v>250</v>
      </c>
      <c r="K26" s="94">
        <v>46</v>
      </c>
      <c r="L26" s="94">
        <v>40</v>
      </c>
      <c r="M26" s="94">
        <v>46</v>
      </c>
      <c r="N26" s="94">
        <v>43</v>
      </c>
      <c r="O26" s="94">
        <v>38</v>
      </c>
      <c r="P26" s="94">
        <v>43</v>
      </c>
      <c r="Q26" s="211">
        <f t="shared" si="1"/>
        <v>256</v>
      </c>
      <c r="R26" s="211">
        <f t="shared" si="2"/>
        <v>506</v>
      </c>
    </row>
    <row r="27" spans="1:18" ht="14.25" customHeight="1">
      <c r="A27" s="94">
        <v>24</v>
      </c>
      <c r="B27" s="75" t="s">
        <v>290</v>
      </c>
      <c r="C27" s="75" t="s">
        <v>12</v>
      </c>
      <c r="D27" s="94">
        <v>48</v>
      </c>
      <c r="E27" s="94">
        <v>50</v>
      </c>
      <c r="F27" s="77">
        <v>49</v>
      </c>
      <c r="G27" s="77">
        <v>45</v>
      </c>
      <c r="H27" s="77">
        <v>46</v>
      </c>
      <c r="I27" s="77">
        <v>45</v>
      </c>
      <c r="J27" s="211">
        <f t="shared" si="0"/>
        <v>283</v>
      </c>
      <c r="K27" s="94">
        <v>41</v>
      </c>
      <c r="L27" s="94">
        <v>33</v>
      </c>
      <c r="M27" s="94">
        <v>39</v>
      </c>
      <c r="N27" s="94">
        <v>35</v>
      </c>
      <c r="O27" s="94">
        <v>36</v>
      </c>
      <c r="P27" s="94">
        <v>24</v>
      </c>
      <c r="Q27" s="211">
        <f t="shared" si="1"/>
        <v>208</v>
      </c>
      <c r="R27" s="211">
        <f t="shared" si="2"/>
        <v>491</v>
      </c>
    </row>
    <row r="28" spans="1:18" ht="14.25" customHeight="1">
      <c r="A28" s="310">
        <v>25</v>
      </c>
      <c r="B28" s="321" t="s">
        <v>312</v>
      </c>
      <c r="C28" s="321" t="s">
        <v>188</v>
      </c>
      <c r="D28" s="327">
        <v>44</v>
      </c>
      <c r="E28" s="327">
        <v>32</v>
      </c>
      <c r="F28" s="327">
        <v>39</v>
      </c>
      <c r="G28" s="327">
        <v>28</v>
      </c>
      <c r="H28" s="327">
        <v>39</v>
      </c>
      <c r="I28" s="327">
        <v>40</v>
      </c>
      <c r="J28" s="325">
        <f t="shared" si="0"/>
        <v>222</v>
      </c>
      <c r="K28" s="327">
        <v>39</v>
      </c>
      <c r="L28" s="327">
        <v>41</v>
      </c>
      <c r="M28" s="327">
        <v>39</v>
      </c>
      <c r="N28" s="327">
        <v>44</v>
      </c>
      <c r="O28" s="327">
        <v>37</v>
      </c>
      <c r="P28" s="327">
        <v>40</v>
      </c>
      <c r="Q28" s="325">
        <f t="shared" si="1"/>
        <v>240</v>
      </c>
      <c r="R28" s="325">
        <f t="shared" si="2"/>
        <v>462</v>
      </c>
    </row>
    <row r="29" spans="1:18" ht="14.25" customHeight="1">
      <c r="A29" s="94">
        <v>26</v>
      </c>
      <c r="B29" s="69" t="s">
        <v>293</v>
      </c>
      <c r="C29" s="69" t="s">
        <v>12</v>
      </c>
      <c r="D29" s="94">
        <v>44</v>
      </c>
      <c r="E29" s="94">
        <v>47</v>
      </c>
      <c r="F29" s="94">
        <v>44</v>
      </c>
      <c r="G29" s="94">
        <v>42</v>
      </c>
      <c r="H29" s="94">
        <v>49</v>
      </c>
      <c r="I29" s="94">
        <v>46</v>
      </c>
      <c r="J29" s="211">
        <f t="shared" si="0"/>
        <v>272</v>
      </c>
      <c r="K29" s="94">
        <v>39</v>
      </c>
      <c r="L29" s="94">
        <v>32</v>
      </c>
      <c r="M29" s="94">
        <v>29</v>
      </c>
      <c r="N29" s="94">
        <v>26</v>
      </c>
      <c r="O29" s="94">
        <v>29</v>
      </c>
      <c r="P29" s="94">
        <v>26</v>
      </c>
      <c r="Q29" s="211">
        <f t="shared" si="1"/>
        <v>181</v>
      </c>
      <c r="R29" s="211">
        <f t="shared" si="2"/>
        <v>453</v>
      </c>
    </row>
    <row r="30" spans="1:18" ht="14.25" customHeight="1">
      <c r="A30" s="94">
        <v>27</v>
      </c>
      <c r="B30" s="69" t="s">
        <v>391</v>
      </c>
      <c r="C30" s="69" t="s">
        <v>388</v>
      </c>
      <c r="D30" s="93">
        <v>35</v>
      </c>
      <c r="E30" s="93">
        <v>38</v>
      </c>
      <c r="F30" s="93">
        <v>46</v>
      </c>
      <c r="G30" s="93">
        <v>33</v>
      </c>
      <c r="H30" s="93">
        <v>36</v>
      </c>
      <c r="I30" s="93">
        <v>37</v>
      </c>
      <c r="J30" s="211">
        <f t="shared" si="0"/>
        <v>225</v>
      </c>
      <c r="K30" s="93">
        <v>42</v>
      </c>
      <c r="L30" s="93">
        <v>38</v>
      </c>
      <c r="M30" s="93">
        <v>41</v>
      </c>
      <c r="N30" s="93">
        <v>32</v>
      </c>
      <c r="O30" s="93">
        <v>19</v>
      </c>
      <c r="P30" s="93">
        <v>31</v>
      </c>
      <c r="Q30" s="211">
        <f t="shared" si="1"/>
        <v>203</v>
      </c>
      <c r="R30" s="211">
        <f t="shared" si="2"/>
        <v>428</v>
      </c>
    </row>
    <row r="31" spans="1:18" ht="14.25" customHeight="1">
      <c r="A31" s="94">
        <v>28</v>
      </c>
      <c r="B31" s="69" t="s">
        <v>389</v>
      </c>
      <c r="C31" s="69" t="s">
        <v>388</v>
      </c>
      <c r="D31" s="94">
        <v>29</v>
      </c>
      <c r="E31" s="94">
        <v>42</v>
      </c>
      <c r="F31" s="94">
        <v>33</v>
      </c>
      <c r="G31" s="94">
        <v>27</v>
      </c>
      <c r="H31" s="94">
        <v>16</v>
      </c>
      <c r="I31" s="94">
        <v>32</v>
      </c>
      <c r="J31" s="211">
        <f t="shared" si="0"/>
        <v>179</v>
      </c>
      <c r="K31" s="94">
        <v>37</v>
      </c>
      <c r="L31" s="94">
        <v>40</v>
      </c>
      <c r="M31" s="94">
        <v>41</v>
      </c>
      <c r="N31" s="94">
        <v>32</v>
      </c>
      <c r="O31" s="94">
        <v>36</v>
      </c>
      <c r="P31" s="94">
        <v>36</v>
      </c>
      <c r="Q31" s="211">
        <f t="shared" si="1"/>
        <v>222</v>
      </c>
      <c r="R31" s="211">
        <f t="shared" si="2"/>
        <v>401</v>
      </c>
    </row>
    <row r="32" spans="1:18" ht="14.25" customHeight="1">
      <c r="A32" s="139"/>
      <c r="B32" s="117"/>
      <c r="C32" s="117"/>
      <c r="D32" s="89"/>
      <c r="E32" s="89"/>
      <c r="F32" s="89"/>
      <c r="G32" s="89"/>
      <c r="H32" s="89"/>
      <c r="I32" s="89"/>
      <c r="J32" s="227"/>
      <c r="K32" s="89"/>
      <c r="L32" s="89"/>
      <c r="M32" s="89"/>
      <c r="N32" s="89"/>
      <c r="O32" s="89"/>
      <c r="P32" s="89"/>
      <c r="Q32" s="227"/>
      <c r="R32" s="227"/>
    </row>
    <row r="33" ht="21.75" customHeight="1" thickBot="1">
      <c r="B33" s="65" t="s">
        <v>258</v>
      </c>
    </row>
    <row r="34" spans="2:16" ht="18.75" customHeight="1" thickBot="1">
      <c r="B34" s="104" t="s">
        <v>9</v>
      </c>
      <c r="D34" s="280" t="s">
        <v>0</v>
      </c>
      <c r="E34" s="281"/>
      <c r="F34" s="281"/>
      <c r="G34" s="281"/>
      <c r="H34" s="281"/>
      <c r="I34" s="282"/>
      <c r="K34" s="280" t="s">
        <v>8</v>
      </c>
      <c r="L34" s="281"/>
      <c r="M34" s="281"/>
      <c r="N34" s="281"/>
      <c r="O34" s="281"/>
      <c r="P34" s="282"/>
    </row>
    <row r="35" spans="1:18" ht="17.25" customHeight="1">
      <c r="A35" s="108" t="s">
        <v>51</v>
      </c>
      <c r="B35" s="90" t="s">
        <v>52</v>
      </c>
      <c r="C35" s="92"/>
      <c r="D35" s="22" t="s">
        <v>1</v>
      </c>
      <c r="E35" s="23" t="s">
        <v>2</v>
      </c>
      <c r="F35" s="23" t="s">
        <v>3</v>
      </c>
      <c r="G35" s="23" t="s">
        <v>4</v>
      </c>
      <c r="H35" s="23" t="s">
        <v>5</v>
      </c>
      <c r="I35" s="24" t="s">
        <v>6</v>
      </c>
      <c r="J35" s="228" t="s">
        <v>15</v>
      </c>
      <c r="K35" s="30" t="s">
        <v>1</v>
      </c>
      <c r="L35" s="31" t="s">
        <v>2</v>
      </c>
      <c r="M35" s="31" t="s">
        <v>3</v>
      </c>
      <c r="N35" s="31" t="s">
        <v>4</v>
      </c>
      <c r="O35" s="31" t="s">
        <v>5</v>
      </c>
      <c r="P35" s="32" t="s">
        <v>6</v>
      </c>
      <c r="Q35" s="228" t="s">
        <v>15</v>
      </c>
      <c r="R35" s="231" t="s">
        <v>7</v>
      </c>
    </row>
    <row r="36" spans="1:18" ht="15" customHeight="1">
      <c r="A36" s="95"/>
      <c r="B36" s="234" t="s">
        <v>87</v>
      </c>
      <c r="C36" s="154" t="s">
        <v>24</v>
      </c>
      <c r="D36" s="93">
        <v>49</v>
      </c>
      <c r="E36" s="93">
        <v>49</v>
      </c>
      <c r="F36" s="93">
        <v>50</v>
      </c>
      <c r="G36" s="93">
        <v>49</v>
      </c>
      <c r="H36" s="93">
        <v>50</v>
      </c>
      <c r="I36" s="93">
        <v>50</v>
      </c>
      <c r="J36" s="211">
        <f aca="true" t="shared" si="3" ref="J36:J57">SUM(D36:I36)</f>
        <v>297</v>
      </c>
      <c r="K36" s="93">
        <v>48</v>
      </c>
      <c r="L36" s="93">
        <v>50</v>
      </c>
      <c r="M36" s="93">
        <v>48</v>
      </c>
      <c r="N36" s="93">
        <v>47</v>
      </c>
      <c r="O36" s="93">
        <v>49</v>
      </c>
      <c r="P36" s="93">
        <v>47</v>
      </c>
      <c r="Q36" s="211">
        <f aca="true" t="shared" si="4" ref="Q36:Q57">SUM(K36:P36)</f>
        <v>289</v>
      </c>
      <c r="R36" s="211">
        <f aca="true" t="shared" si="5" ref="R36:R57">J36+Q36</f>
        <v>586</v>
      </c>
    </row>
    <row r="37" spans="1:18" ht="15" customHeight="1">
      <c r="A37" s="94">
        <v>2</v>
      </c>
      <c r="B37" s="63" t="s">
        <v>291</v>
      </c>
      <c r="C37" s="67" t="s">
        <v>12</v>
      </c>
      <c r="D37" s="93">
        <v>47</v>
      </c>
      <c r="E37" s="93">
        <v>49</v>
      </c>
      <c r="F37" s="93">
        <v>46</v>
      </c>
      <c r="G37" s="93">
        <v>49</v>
      </c>
      <c r="H37" s="93">
        <v>49</v>
      </c>
      <c r="I37" s="93">
        <v>49</v>
      </c>
      <c r="J37" s="211">
        <f t="shared" si="3"/>
        <v>289</v>
      </c>
      <c r="K37" s="93">
        <v>48</v>
      </c>
      <c r="L37" s="93">
        <v>48</v>
      </c>
      <c r="M37" s="93">
        <v>48</v>
      </c>
      <c r="N37" s="93">
        <v>49</v>
      </c>
      <c r="O37" s="211">
        <v>50</v>
      </c>
      <c r="P37" s="211">
        <v>50</v>
      </c>
      <c r="Q37" s="211">
        <f t="shared" si="4"/>
        <v>293</v>
      </c>
      <c r="R37" s="211">
        <f t="shared" si="5"/>
        <v>582</v>
      </c>
    </row>
    <row r="38" spans="1:18" ht="15" customHeight="1">
      <c r="A38" s="94">
        <v>3</v>
      </c>
      <c r="B38" s="63" t="s">
        <v>69</v>
      </c>
      <c r="C38" s="182" t="s">
        <v>24</v>
      </c>
      <c r="D38" s="94">
        <v>49</v>
      </c>
      <c r="E38" s="94">
        <v>49</v>
      </c>
      <c r="F38" s="94">
        <v>50</v>
      </c>
      <c r="G38" s="94">
        <v>48</v>
      </c>
      <c r="H38" s="94">
        <v>48</v>
      </c>
      <c r="I38" s="94">
        <v>49</v>
      </c>
      <c r="J38" s="211">
        <f t="shared" si="3"/>
        <v>293</v>
      </c>
      <c r="K38" s="94">
        <v>49</v>
      </c>
      <c r="L38" s="94">
        <v>48</v>
      </c>
      <c r="M38" s="94">
        <v>48</v>
      </c>
      <c r="N38" s="94">
        <v>46</v>
      </c>
      <c r="O38" s="210">
        <v>48</v>
      </c>
      <c r="P38" s="210">
        <v>50</v>
      </c>
      <c r="Q38" s="211">
        <f t="shared" si="4"/>
        <v>289</v>
      </c>
      <c r="R38" s="211">
        <f t="shared" si="5"/>
        <v>582</v>
      </c>
    </row>
    <row r="39" spans="1:18" ht="12.75">
      <c r="A39" s="94">
        <v>4</v>
      </c>
      <c r="B39" s="63" t="s">
        <v>102</v>
      </c>
      <c r="C39" s="67" t="s">
        <v>12</v>
      </c>
      <c r="D39" s="94">
        <v>49</v>
      </c>
      <c r="E39" s="94">
        <v>49</v>
      </c>
      <c r="F39" s="94">
        <v>50</v>
      </c>
      <c r="G39" s="94">
        <v>48</v>
      </c>
      <c r="H39" s="94">
        <v>50</v>
      </c>
      <c r="I39" s="94">
        <v>50</v>
      </c>
      <c r="J39" s="211">
        <f t="shared" si="3"/>
        <v>296</v>
      </c>
      <c r="K39" s="94">
        <v>48</v>
      </c>
      <c r="L39" s="94">
        <v>47</v>
      </c>
      <c r="M39" s="94">
        <v>50</v>
      </c>
      <c r="N39" s="94">
        <v>46</v>
      </c>
      <c r="O39" s="210">
        <v>47</v>
      </c>
      <c r="P39" s="210">
        <v>48</v>
      </c>
      <c r="Q39" s="211">
        <f t="shared" si="4"/>
        <v>286</v>
      </c>
      <c r="R39" s="211">
        <f t="shared" si="5"/>
        <v>582</v>
      </c>
    </row>
    <row r="40" spans="1:18" ht="12.75">
      <c r="A40" s="94">
        <v>5</v>
      </c>
      <c r="B40" s="63" t="s">
        <v>141</v>
      </c>
      <c r="C40" s="159" t="s">
        <v>24</v>
      </c>
      <c r="D40" s="93">
        <v>50</v>
      </c>
      <c r="E40" s="93">
        <v>49</v>
      </c>
      <c r="F40" s="93">
        <v>48</v>
      </c>
      <c r="G40" s="93">
        <v>49</v>
      </c>
      <c r="H40" s="93">
        <v>50</v>
      </c>
      <c r="I40" s="93">
        <v>50</v>
      </c>
      <c r="J40" s="211">
        <f t="shared" si="3"/>
        <v>296</v>
      </c>
      <c r="K40" s="93">
        <v>48</v>
      </c>
      <c r="L40" s="93">
        <v>47</v>
      </c>
      <c r="M40" s="93">
        <v>48</v>
      </c>
      <c r="N40" s="93">
        <v>48</v>
      </c>
      <c r="O40" s="93">
        <v>48</v>
      </c>
      <c r="P40" s="93">
        <v>45</v>
      </c>
      <c r="Q40" s="211">
        <f t="shared" si="4"/>
        <v>284</v>
      </c>
      <c r="R40" s="211">
        <f t="shared" si="5"/>
        <v>580</v>
      </c>
    </row>
    <row r="41" spans="1:18" ht="12.75">
      <c r="A41" s="94">
        <v>6</v>
      </c>
      <c r="B41" s="63" t="s">
        <v>385</v>
      </c>
      <c r="C41" s="63" t="s">
        <v>196</v>
      </c>
      <c r="D41" s="110">
        <v>49</v>
      </c>
      <c r="E41" s="93">
        <v>48</v>
      </c>
      <c r="F41" s="93">
        <v>50</v>
      </c>
      <c r="G41" s="93">
        <v>47</v>
      </c>
      <c r="H41" s="93">
        <v>49</v>
      </c>
      <c r="I41" s="93">
        <v>49</v>
      </c>
      <c r="J41" s="211">
        <f t="shared" si="3"/>
        <v>292</v>
      </c>
      <c r="K41" s="93">
        <v>45</v>
      </c>
      <c r="L41" s="93">
        <v>48</v>
      </c>
      <c r="M41" s="93">
        <v>48</v>
      </c>
      <c r="N41" s="93">
        <v>48</v>
      </c>
      <c r="O41" s="93">
        <v>49</v>
      </c>
      <c r="P41" s="93">
        <v>48</v>
      </c>
      <c r="Q41" s="211">
        <f t="shared" si="4"/>
        <v>286</v>
      </c>
      <c r="R41" s="211">
        <f t="shared" si="5"/>
        <v>578</v>
      </c>
    </row>
    <row r="42" spans="1:18" ht="12.75">
      <c r="A42" s="94">
        <v>7</v>
      </c>
      <c r="B42" s="63" t="s">
        <v>197</v>
      </c>
      <c r="C42" s="67" t="s">
        <v>12</v>
      </c>
      <c r="D42" s="93">
        <v>50</v>
      </c>
      <c r="E42" s="93">
        <v>48</v>
      </c>
      <c r="F42" s="93">
        <v>48</v>
      </c>
      <c r="G42" s="93">
        <v>48</v>
      </c>
      <c r="H42" s="93">
        <v>48</v>
      </c>
      <c r="I42" s="93">
        <v>50</v>
      </c>
      <c r="J42" s="211">
        <f t="shared" si="3"/>
        <v>292</v>
      </c>
      <c r="K42" s="93">
        <v>40</v>
      </c>
      <c r="L42" s="93">
        <v>47</v>
      </c>
      <c r="M42" s="93">
        <v>48</v>
      </c>
      <c r="N42" s="93">
        <v>49</v>
      </c>
      <c r="O42" s="211">
        <v>48</v>
      </c>
      <c r="P42" s="211">
        <v>49</v>
      </c>
      <c r="Q42" s="211">
        <f t="shared" si="4"/>
        <v>281</v>
      </c>
      <c r="R42" s="211">
        <f t="shared" si="5"/>
        <v>573</v>
      </c>
    </row>
    <row r="43" spans="1:18" ht="12.75">
      <c r="A43" s="94">
        <v>8</v>
      </c>
      <c r="B43" s="121" t="s">
        <v>289</v>
      </c>
      <c r="C43" s="122" t="s">
        <v>12</v>
      </c>
      <c r="D43" s="93">
        <v>49</v>
      </c>
      <c r="E43" s="93">
        <v>49</v>
      </c>
      <c r="F43" s="93">
        <v>47</v>
      </c>
      <c r="G43" s="93">
        <v>50</v>
      </c>
      <c r="H43" s="93">
        <v>48</v>
      </c>
      <c r="I43" s="93">
        <v>49</v>
      </c>
      <c r="J43" s="211">
        <f t="shared" si="3"/>
        <v>292</v>
      </c>
      <c r="K43" s="93">
        <v>48</v>
      </c>
      <c r="L43" s="93">
        <v>45</v>
      </c>
      <c r="M43" s="93">
        <v>45</v>
      </c>
      <c r="N43" s="93">
        <v>47</v>
      </c>
      <c r="O43" s="211">
        <v>49</v>
      </c>
      <c r="P43" s="211">
        <v>47</v>
      </c>
      <c r="Q43" s="211">
        <f t="shared" si="4"/>
        <v>281</v>
      </c>
      <c r="R43" s="211">
        <f t="shared" si="5"/>
        <v>573</v>
      </c>
    </row>
    <row r="44" spans="1:18" ht="12.75">
      <c r="A44" s="94">
        <v>9</v>
      </c>
      <c r="B44" s="63" t="s">
        <v>376</v>
      </c>
      <c r="C44" s="63" t="s">
        <v>377</v>
      </c>
      <c r="D44" s="93">
        <v>50</v>
      </c>
      <c r="E44" s="93">
        <v>48</v>
      </c>
      <c r="F44" s="93">
        <v>48</v>
      </c>
      <c r="G44" s="93">
        <v>50</v>
      </c>
      <c r="H44" s="93">
        <v>49</v>
      </c>
      <c r="I44" s="93">
        <v>50</v>
      </c>
      <c r="J44" s="211">
        <f t="shared" si="3"/>
        <v>295</v>
      </c>
      <c r="K44" s="93">
        <v>48</v>
      </c>
      <c r="L44" s="93">
        <v>50</v>
      </c>
      <c r="M44" s="93">
        <v>46</v>
      </c>
      <c r="N44" s="93">
        <v>49</v>
      </c>
      <c r="O44" s="211">
        <v>39</v>
      </c>
      <c r="P44" s="211">
        <v>46</v>
      </c>
      <c r="Q44" s="211">
        <f t="shared" si="4"/>
        <v>278</v>
      </c>
      <c r="R44" s="211">
        <f t="shared" si="5"/>
        <v>573</v>
      </c>
    </row>
    <row r="45" spans="1:18" ht="12.75">
      <c r="A45" s="94">
        <v>10</v>
      </c>
      <c r="B45" s="63" t="s">
        <v>95</v>
      </c>
      <c r="C45" s="63" t="s">
        <v>12</v>
      </c>
      <c r="D45" s="93">
        <v>48</v>
      </c>
      <c r="E45" s="93">
        <v>48</v>
      </c>
      <c r="F45" s="93">
        <v>50</v>
      </c>
      <c r="G45" s="93">
        <v>48</v>
      </c>
      <c r="H45" s="93">
        <v>48</v>
      </c>
      <c r="I45" s="93">
        <v>50</v>
      </c>
      <c r="J45" s="211">
        <f t="shared" si="3"/>
        <v>292</v>
      </c>
      <c r="K45" s="93">
        <v>47</v>
      </c>
      <c r="L45" s="93">
        <v>46</v>
      </c>
      <c r="M45" s="93">
        <v>47</v>
      </c>
      <c r="N45" s="93">
        <v>49</v>
      </c>
      <c r="O45" s="93">
        <v>45</v>
      </c>
      <c r="P45" s="93">
        <v>46</v>
      </c>
      <c r="Q45" s="211">
        <f t="shared" si="4"/>
        <v>280</v>
      </c>
      <c r="R45" s="211">
        <f t="shared" si="5"/>
        <v>572</v>
      </c>
    </row>
    <row r="46" spans="1:18" ht="12.75">
      <c r="A46" s="94">
        <v>11</v>
      </c>
      <c r="B46" s="63" t="s">
        <v>126</v>
      </c>
      <c r="C46" s="63" t="s">
        <v>61</v>
      </c>
      <c r="D46" s="94">
        <v>49</v>
      </c>
      <c r="E46" s="94">
        <v>49</v>
      </c>
      <c r="F46" s="94">
        <v>49</v>
      </c>
      <c r="G46" s="94">
        <v>48</v>
      </c>
      <c r="H46" s="94">
        <v>48</v>
      </c>
      <c r="I46" s="94">
        <v>50</v>
      </c>
      <c r="J46" s="211">
        <f t="shared" si="3"/>
        <v>293</v>
      </c>
      <c r="K46" s="94">
        <v>42</v>
      </c>
      <c r="L46" s="94">
        <v>43</v>
      </c>
      <c r="M46" s="94">
        <v>49</v>
      </c>
      <c r="N46" s="94">
        <v>48</v>
      </c>
      <c r="O46" s="94">
        <v>49</v>
      </c>
      <c r="P46" s="94">
        <v>45</v>
      </c>
      <c r="Q46" s="211">
        <f t="shared" si="4"/>
        <v>276</v>
      </c>
      <c r="R46" s="211">
        <f t="shared" si="5"/>
        <v>569</v>
      </c>
    </row>
    <row r="47" spans="1:18" ht="12.75">
      <c r="A47" s="94">
        <v>12</v>
      </c>
      <c r="B47" s="123" t="s">
        <v>198</v>
      </c>
      <c r="C47" s="123" t="s">
        <v>12</v>
      </c>
      <c r="D47" s="125">
        <v>48</v>
      </c>
      <c r="E47" s="125">
        <v>49</v>
      </c>
      <c r="F47" s="125">
        <v>47</v>
      </c>
      <c r="G47" s="125">
        <v>46</v>
      </c>
      <c r="H47" s="125">
        <v>48</v>
      </c>
      <c r="I47" s="125">
        <v>48</v>
      </c>
      <c r="J47" s="220">
        <f t="shared" si="3"/>
        <v>286</v>
      </c>
      <c r="K47" s="125">
        <v>46</v>
      </c>
      <c r="L47" s="125">
        <v>48</v>
      </c>
      <c r="M47" s="125">
        <v>45</v>
      </c>
      <c r="N47" s="125">
        <v>48</v>
      </c>
      <c r="O47" s="220">
        <v>48</v>
      </c>
      <c r="P47" s="220">
        <v>46</v>
      </c>
      <c r="Q47" s="220">
        <f t="shared" si="4"/>
        <v>281</v>
      </c>
      <c r="R47" s="211">
        <f t="shared" si="5"/>
        <v>567</v>
      </c>
    </row>
    <row r="48" spans="1:18" ht="12.75">
      <c r="A48" s="94">
        <v>13</v>
      </c>
      <c r="B48" s="213" t="s">
        <v>276</v>
      </c>
      <c r="C48" s="213" t="s">
        <v>29</v>
      </c>
      <c r="D48" s="125">
        <v>50</v>
      </c>
      <c r="E48" s="125">
        <v>48</v>
      </c>
      <c r="F48" s="125">
        <v>49</v>
      </c>
      <c r="G48" s="125">
        <v>49</v>
      </c>
      <c r="H48" s="125">
        <v>48</v>
      </c>
      <c r="I48" s="125">
        <v>49</v>
      </c>
      <c r="J48" s="220">
        <f t="shared" si="3"/>
        <v>293</v>
      </c>
      <c r="K48" s="125">
        <v>44</v>
      </c>
      <c r="L48" s="125">
        <v>46</v>
      </c>
      <c r="M48" s="125">
        <v>43</v>
      </c>
      <c r="N48" s="125">
        <v>48</v>
      </c>
      <c r="O48" s="220">
        <v>47</v>
      </c>
      <c r="P48" s="220">
        <v>46</v>
      </c>
      <c r="Q48" s="220">
        <f t="shared" si="4"/>
        <v>274</v>
      </c>
      <c r="R48" s="211">
        <f t="shared" si="5"/>
        <v>567</v>
      </c>
    </row>
    <row r="49" spans="1:18" ht="12.75">
      <c r="A49" s="94">
        <v>14</v>
      </c>
      <c r="B49" s="123" t="s">
        <v>270</v>
      </c>
      <c r="C49" s="123" t="s">
        <v>24</v>
      </c>
      <c r="D49" s="125">
        <v>46</v>
      </c>
      <c r="E49" s="125">
        <v>46</v>
      </c>
      <c r="F49" s="125">
        <v>48</v>
      </c>
      <c r="G49" s="125">
        <v>46</v>
      </c>
      <c r="H49" s="125">
        <v>48</v>
      </c>
      <c r="I49" s="125">
        <v>48</v>
      </c>
      <c r="J49" s="220">
        <f t="shared" si="3"/>
        <v>282</v>
      </c>
      <c r="K49" s="125">
        <v>46</v>
      </c>
      <c r="L49" s="125">
        <v>46</v>
      </c>
      <c r="M49" s="125">
        <v>48</v>
      </c>
      <c r="N49" s="125">
        <v>47</v>
      </c>
      <c r="O49" s="125">
        <v>49</v>
      </c>
      <c r="P49" s="125">
        <v>45</v>
      </c>
      <c r="Q49" s="220">
        <f t="shared" si="4"/>
        <v>281</v>
      </c>
      <c r="R49" s="211">
        <f t="shared" si="5"/>
        <v>563</v>
      </c>
    </row>
    <row r="50" spans="1:18" ht="12.75">
      <c r="A50" s="94">
        <v>15</v>
      </c>
      <c r="B50" s="59" t="s">
        <v>140</v>
      </c>
      <c r="C50" s="59" t="s">
        <v>13</v>
      </c>
      <c r="D50" s="94">
        <v>48</v>
      </c>
      <c r="E50" s="94">
        <v>49</v>
      </c>
      <c r="F50" s="94">
        <v>46</v>
      </c>
      <c r="G50" s="94">
        <v>48</v>
      </c>
      <c r="H50" s="94">
        <v>47</v>
      </c>
      <c r="I50" s="94">
        <v>48</v>
      </c>
      <c r="J50" s="220">
        <f t="shared" si="3"/>
        <v>286</v>
      </c>
      <c r="K50" s="93">
        <v>44</v>
      </c>
      <c r="L50" s="93">
        <v>48</v>
      </c>
      <c r="M50" s="93">
        <v>45</v>
      </c>
      <c r="N50" s="93">
        <v>44</v>
      </c>
      <c r="O50" s="93">
        <v>44</v>
      </c>
      <c r="P50" s="93">
        <v>46</v>
      </c>
      <c r="Q50" s="220">
        <f t="shared" si="4"/>
        <v>271</v>
      </c>
      <c r="R50" s="211">
        <f t="shared" si="5"/>
        <v>557</v>
      </c>
    </row>
    <row r="51" spans="1:18" ht="12.75">
      <c r="A51" s="94">
        <v>16</v>
      </c>
      <c r="B51" s="63" t="s">
        <v>271</v>
      </c>
      <c r="C51" s="63" t="s">
        <v>29</v>
      </c>
      <c r="D51" s="93">
        <v>46</v>
      </c>
      <c r="E51" s="93">
        <v>48</v>
      </c>
      <c r="F51" s="93">
        <v>47</v>
      </c>
      <c r="G51" s="93">
        <v>44</v>
      </c>
      <c r="H51" s="93">
        <v>46</v>
      </c>
      <c r="I51" s="93">
        <v>45</v>
      </c>
      <c r="J51" s="211">
        <f t="shared" si="3"/>
        <v>276</v>
      </c>
      <c r="K51" s="93">
        <v>44</v>
      </c>
      <c r="L51" s="93">
        <v>48</v>
      </c>
      <c r="M51" s="93">
        <v>43</v>
      </c>
      <c r="N51" s="93">
        <v>44</v>
      </c>
      <c r="O51" s="93">
        <v>44</v>
      </c>
      <c r="P51" s="93">
        <v>46</v>
      </c>
      <c r="Q51" s="211">
        <f t="shared" si="4"/>
        <v>269</v>
      </c>
      <c r="R51" s="211">
        <f t="shared" si="5"/>
        <v>545</v>
      </c>
    </row>
    <row r="52" spans="1:18" ht="12.75">
      <c r="A52" s="310">
        <v>17</v>
      </c>
      <c r="B52" s="306" t="s">
        <v>438</v>
      </c>
      <c r="C52" s="306" t="s">
        <v>188</v>
      </c>
      <c r="D52" s="327">
        <v>46</v>
      </c>
      <c r="E52" s="327">
        <v>45</v>
      </c>
      <c r="F52" s="327">
        <v>47</v>
      </c>
      <c r="G52" s="327">
        <v>44</v>
      </c>
      <c r="H52" s="327">
        <v>44</v>
      </c>
      <c r="I52" s="327">
        <v>46</v>
      </c>
      <c r="J52" s="325">
        <f t="shared" si="3"/>
        <v>272</v>
      </c>
      <c r="K52" s="327">
        <v>45</v>
      </c>
      <c r="L52" s="327">
        <v>45</v>
      </c>
      <c r="M52" s="327">
        <v>45</v>
      </c>
      <c r="N52" s="327">
        <v>43</v>
      </c>
      <c r="O52" s="327">
        <v>44</v>
      </c>
      <c r="P52" s="327">
        <v>44</v>
      </c>
      <c r="Q52" s="325">
        <f t="shared" si="4"/>
        <v>266</v>
      </c>
      <c r="R52" s="325">
        <f t="shared" si="5"/>
        <v>538</v>
      </c>
    </row>
    <row r="53" spans="1:18" ht="12.75">
      <c r="A53" s="94">
        <v>18</v>
      </c>
      <c r="B53" s="121" t="s">
        <v>266</v>
      </c>
      <c r="C53" s="63" t="s">
        <v>24</v>
      </c>
      <c r="D53" s="94">
        <v>48</v>
      </c>
      <c r="E53" s="94">
        <v>44</v>
      </c>
      <c r="F53" s="94">
        <v>46</v>
      </c>
      <c r="G53" s="94">
        <v>43</v>
      </c>
      <c r="H53" s="94">
        <v>48</v>
      </c>
      <c r="I53" s="94">
        <v>45</v>
      </c>
      <c r="J53" s="211">
        <f t="shared" si="3"/>
        <v>274</v>
      </c>
      <c r="K53" s="93">
        <v>48</v>
      </c>
      <c r="L53" s="93">
        <v>40</v>
      </c>
      <c r="M53" s="93">
        <v>36</v>
      </c>
      <c r="N53" s="93">
        <v>39</v>
      </c>
      <c r="O53" s="93">
        <v>45</v>
      </c>
      <c r="P53" s="93">
        <v>38</v>
      </c>
      <c r="Q53" s="211">
        <f t="shared" si="4"/>
        <v>246</v>
      </c>
      <c r="R53" s="211">
        <f t="shared" si="5"/>
        <v>520</v>
      </c>
    </row>
    <row r="54" spans="1:18" ht="12.75">
      <c r="A54" s="94">
        <v>19</v>
      </c>
      <c r="B54" s="63" t="s">
        <v>387</v>
      </c>
      <c r="C54" s="63" t="s">
        <v>388</v>
      </c>
      <c r="D54" s="93">
        <v>44</v>
      </c>
      <c r="E54" s="93">
        <v>45</v>
      </c>
      <c r="F54" s="93">
        <v>41</v>
      </c>
      <c r="G54" s="93">
        <v>44</v>
      </c>
      <c r="H54" s="93">
        <v>42</v>
      </c>
      <c r="I54" s="93">
        <v>45</v>
      </c>
      <c r="J54" s="211">
        <f t="shared" si="3"/>
        <v>261</v>
      </c>
      <c r="K54" s="93">
        <v>45</v>
      </c>
      <c r="L54" s="93">
        <v>42</v>
      </c>
      <c r="M54" s="93">
        <v>46</v>
      </c>
      <c r="N54" s="93">
        <v>35</v>
      </c>
      <c r="O54" s="93">
        <v>44</v>
      </c>
      <c r="P54" s="93">
        <v>45</v>
      </c>
      <c r="Q54" s="211">
        <f t="shared" si="4"/>
        <v>257</v>
      </c>
      <c r="R54" s="211">
        <f t="shared" si="5"/>
        <v>518</v>
      </c>
    </row>
    <row r="55" spans="1:18" ht="12.75">
      <c r="A55" s="94">
        <v>20</v>
      </c>
      <c r="B55" s="63" t="s">
        <v>379</v>
      </c>
      <c r="C55" s="63" t="s">
        <v>377</v>
      </c>
      <c r="D55" s="93">
        <v>43</v>
      </c>
      <c r="E55" s="93">
        <v>33</v>
      </c>
      <c r="F55" s="93">
        <v>47</v>
      </c>
      <c r="G55" s="93">
        <v>39</v>
      </c>
      <c r="H55" s="93">
        <v>38</v>
      </c>
      <c r="I55" s="93">
        <v>40</v>
      </c>
      <c r="J55" s="211">
        <f t="shared" si="3"/>
        <v>240</v>
      </c>
      <c r="K55" s="93">
        <v>45</v>
      </c>
      <c r="L55" s="93">
        <v>39</v>
      </c>
      <c r="M55" s="93">
        <v>43</v>
      </c>
      <c r="N55" s="93">
        <v>43</v>
      </c>
      <c r="O55" s="93">
        <v>43</v>
      </c>
      <c r="P55" s="93">
        <v>43</v>
      </c>
      <c r="Q55" s="211">
        <f t="shared" si="4"/>
        <v>256</v>
      </c>
      <c r="R55" s="211">
        <f t="shared" si="5"/>
        <v>496</v>
      </c>
    </row>
    <row r="56" spans="1:18" ht="12.75">
      <c r="A56" s="310">
        <v>21</v>
      </c>
      <c r="B56" s="306" t="s">
        <v>310</v>
      </c>
      <c r="C56" s="306" t="s">
        <v>188</v>
      </c>
      <c r="D56" s="310">
        <v>33</v>
      </c>
      <c r="E56" s="310">
        <v>28</v>
      </c>
      <c r="F56" s="310">
        <v>31</v>
      </c>
      <c r="G56" s="310">
        <v>28</v>
      </c>
      <c r="H56" s="310">
        <v>35</v>
      </c>
      <c r="I56" s="310">
        <v>38</v>
      </c>
      <c r="J56" s="325">
        <f t="shared" si="3"/>
        <v>193</v>
      </c>
      <c r="K56" s="310">
        <v>19</v>
      </c>
      <c r="L56" s="310">
        <v>46</v>
      </c>
      <c r="M56" s="310">
        <v>34</v>
      </c>
      <c r="N56" s="310">
        <v>26</v>
      </c>
      <c r="O56" s="310">
        <v>44</v>
      </c>
      <c r="P56" s="310">
        <v>34</v>
      </c>
      <c r="Q56" s="325">
        <f t="shared" si="4"/>
        <v>203</v>
      </c>
      <c r="R56" s="325">
        <f t="shared" si="5"/>
        <v>396</v>
      </c>
    </row>
    <row r="57" spans="1:18" ht="12.75">
      <c r="A57" s="94">
        <v>22</v>
      </c>
      <c r="B57" s="63" t="s">
        <v>429</v>
      </c>
      <c r="C57" s="63" t="s">
        <v>388</v>
      </c>
      <c r="D57" s="93">
        <v>36</v>
      </c>
      <c r="E57" s="93">
        <v>32</v>
      </c>
      <c r="F57" s="93">
        <v>42</v>
      </c>
      <c r="G57" s="93">
        <v>42</v>
      </c>
      <c r="H57" s="93">
        <v>40</v>
      </c>
      <c r="I57" s="93">
        <v>34</v>
      </c>
      <c r="J57" s="211">
        <f t="shared" si="3"/>
        <v>226</v>
      </c>
      <c r="K57" s="93">
        <v>24</v>
      </c>
      <c r="L57" s="93">
        <v>23</v>
      </c>
      <c r="M57" s="93">
        <v>31</v>
      </c>
      <c r="N57" s="93">
        <v>21</v>
      </c>
      <c r="O57" s="93">
        <v>13</v>
      </c>
      <c r="P57" s="93">
        <v>24</v>
      </c>
      <c r="Q57" s="211">
        <f t="shared" si="4"/>
        <v>136</v>
      </c>
      <c r="R57" s="211">
        <f t="shared" si="5"/>
        <v>362</v>
      </c>
    </row>
    <row r="58" spans="1:18" ht="44.25" customHeight="1">
      <c r="A58" s="88"/>
      <c r="B58" s="103"/>
      <c r="C58" s="89"/>
      <c r="D58" s="99"/>
      <c r="E58" s="99"/>
      <c r="F58" s="99"/>
      <c r="G58" s="99"/>
      <c r="H58" s="99"/>
      <c r="I58" s="99"/>
      <c r="J58" s="227"/>
      <c r="K58" s="99"/>
      <c r="L58" s="99"/>
      <c r="M58" s="99"/>
      <c r="N58" s="99"/>
      <c r="O58" s="99"/>
      <c r="P58" s="99"/>
      <c r="Q58" s="227"/>
      <c r="R58" s="227"/>
    </row>
    <row r="59" ht="13.5" thickBot="1">
      <c r="B59" s="65" t="s">
        <v>259</v>
      </c>
    </row>
    <row r="60" spans="2:16" ht="13.5" thickBot="1">
      <c r="B60" s="104" t="s">
        <v>11</v>
      </c>
      <c r="D60" s="280" t="s">
        <v>0</v>
      </c>
      <c r="E60" s="281"/>
      <c r="F60" s="281"/>
      <c r="G60" s="281"/>
      <c r="H60" s="281"/>
      <c r="I60" s="282"/>
      <c r="K60" s="280" t="s">
        <v>8</v>
      </c>
      <c r="L60" s="281"/>
      <c r="M60" s="281"/>
      <c r="N60" s="281"/>
      <c r="O60" s="281"/>
      <c r="P60" s="282"/>
    </row>
    <row r="61" spans="1:18" ht="12.75">
      <c r="A61" s="108" t="s">
        <v>51</v>
      </c>
      <c r="B61" s="137" t="s">
        <v>52</v>
      </c>
      <c r="C61" s="92"/>
      <c r="D61" s="22" t="s">
        <v>1</v>
      </c>
      <c r="E61" s="23" t="s">
        <v>2</v>
      </c>
      <c r="F61" s="23" t="s">
        <v>3</v>
      </c>
      <c r="G61" s="23" t="s">
        <v>4</v>
      </c>
      <c r="H61" s="23" t="s">
        <v>5</v>
      </c>
      <c r="I61" s="24" t="s">
        <v>6</v>
      </c>
      <c r="J61" s="224"/>
      <c r="K61" s="22" t="s">
        <v>1</v>
      </c>
      <c r="L61" s="23" t="s">
        <v>2</v>
      </c>
      <c r="M61" s="23" t="s">
        <v>3</v>
      </c>
      <c r="N61" s="23" t="s">
        <v>4</v>
      </c>
      <c r="O61" s="23" t="s">
        <v>5</v>
      </c>
      <c r="P61" s="24" t="s">
        <v>6</v>
      </c>
      <c r="Q61" s="230"/>
      <c r="R61" s="231" t="s">
        <v>7</v>
      </c>
    </row>
    <row r="62" spans="1:18" ht="12.75">
      <c r="A62" s="88"/>
      <c r="B62" s="234" t="s">
        <v>70</v>
      </c>
      <c r="C62" s="69" t="s">
        <v>29</v>
      </c>
      <c r="D62" s="94">
        <v>49</v>
      </c>
      <c r="E62" s="94">
        <v>48</v>
      </c>
      <c r="F62" s="94">
        <v>48</v>
      </c>
      <c r="G62" s="94">
        <v>49</v>
      </c>
      <c r="H62" s="94">
        <v>49</v>
      </c>
      <c r="I62" s="94">
        <v>50</v>
      </c>
      <c r="J62" s="211">
        <f aca="true" t="shared" si="6" ref="J62:J78">SUM(D62:I62)</f>
        <v>293</v>
      </c>
      <c r="K62" s="93">
        <v>46</v>
      </c>
      <c r="L62" s="93">
        <v>50</v>
      </c>
      <c r="M62" s="93">
        <v>49</v>
      </c>
      <c r="N62" s="93">
        <v>46</v>
      </c>
      <c r="O62" s="93">
        <v>50</v>
      </c>
      <c r="P62" s="93">
        <v>50</v>
      </c>
      <c r="Q62" s="211">
        <f aca="true" t="shared" si="7" ref="Q62:Q78">SUM(K62:P62)</f>
        <v>291</v>
      </c>
      <c r="R62" s="211">
        <f aca="true" t="shared" si="8" ref="R62:R78">J62+Q62</f>
        <v>584</v>
      </c>
    </row>
    <row r="63" spans="1:18" ht="12.75">
      <c r="A63" s="94">
        <v>2</v>
      </c>
      <c r="B63" s="59" t="s">
        <v>42</v>
      </c>
      <c r="C63" s="66" t="s">
        <v>29</v>
      </c>
      <c r="D63" s="94">
        <v>46</v>
      </c>
      <c r="E63" s="94">
        <v>48</v>
      </c>
      <c r="F63" s="94">
        <v>47</v>
      </c>
      <c r="G63" s="94">
        <v>48</v>
      </c>
      <c r="H63" s="94">
        <v>48</v>
      </c>
      <c r="I63" s="94">
        <v>50</v>
      </c>
      <c r="J63" s="211">
        <f t="shared" si="6"/>
        <v>287</v>
      </c>
      <c r="K63" s="93">
        <v>45</v>
      </c>
      <c r="L63" s="93">
        <v>48</v>
      </c>
      <c r="M63" s="93">
        <v>46</v>
      </c>
      <c r="N63" s="93">
        <v>50</v>
      </c>
      <c r="O63" s="211">
        <v>49</v>
      </c>
      <c r="P63" s="211">
        <v>50</v>
      </c>
      <c r="Q63" s="211">
        <f t="shared" si="7"/>
        <v>288</v>
      </c>
      <c r="R63" s="211">
        <f t="shared" si="8"/>
        <v>575</v>
      </c>
    </row>
    <row r="64" spans="1:18" ht="12.75">
      <c r="A64" s="94">
        <v>3</v>
      </c>
      <c r="B64" s="59" t="s">
        <v>120</v>
      </c>
      <c r="C64" s="59" t="s">
        <v>24</v>
      </c>
      <c r="D64" s="93">
        <v>47</v>
      </c>
      <c r="E64" s="93">
        <v>50</v>
      </c>
      <c r="F64" s="93">
        <v>50</v>
      </c>
      <c r="G64" s="93">
        <v>49</v>
      </c>
      <c r="H64" s="93">
        <v>49</v>
      </c>
      <c r="I64" s="93">
        <v>48</v>
      </c>
      <c r="J64" s="211">
        <f t="shared" si="6"/>
        <v>293</v>
      </c>
      <c r="K64" s="93">
        <v>47</v>
      </c>
      <c r="L64" s="93">
        <v>45</v>
      </c>
      <c r="M64" s="93">
        <v>46</v>
      </c>
      <c r="N64" s="93">
        <v>47</v>
      </c>
      <c r="O64" s="211">
        <v>48</v>
      </c>
      <c r="P64" s="211">
        <v>49</v>
      </c>
      <c r="Q64" s="211">
        <f t="shared" si="7"/>
        <v>282</v>
      </c>
      <c r="R64" s="211">
        <f t="shared" si="8"/>
        <v>575</v>
      </c>
    </row>
    <row r="65" spans="1:18" ht="12.75">
      <c r="A65" s="94">
        <v>4</v>
      </c>
      <c r="B65" s="63" t="s">
        <v>209</v>
      </c>
      <c r="C65" s="67" t="s">
        <v>388</v>
      </c>
      <c r="D65" s="94">
        <v>49</v>
      </c>
      <c r="E65" s="94">
        <v>50</v>
      </c>
      <c r="F65" s="94">
        <v>50</v>
      </c>
      <c r="G65" s="94">
        <v>50</v>
      </c>
      <c r="H65" s="94">
        <v>49</v>
      </c>
      <c r="I65" s="94">
        <v>49</v>
      </c>
      <c r="J65" s="211">
        <f t="shared" si="6"/>
        <v>297</v>
      </c>
      <c r="K65" s="94">
        <v>45</v>
      </c>
      <c r="L65" s="94">
        <v>48</v>
      </c>
      <c r="M65" s="94">
        <v>47</v>
      </c>
      <c r="N65" s="94">
        <v>47</v>
      </c>
      <c r="O65" s="94">
        <v>42</v>
      </c>
      <c r="P65" s="94">
        <v>45</v>
      </c>
      <c r="Q65" s="211">
        <f t="shared" si="7"/>
        <v>274</v>
      </c>
      <c r="R65" s="211">
        <f t="shared" si="8"/>
        <v>571</v>
      </c>
    </row>
    <row r="66" spans="1:18" ht="12.75">
      <c r="A66" s="94">
        <v>5</v>
      </c>
      <c r="B66" s="63" t="s">
        <v>133</v>
      </c>
      <c r="C66" s="63" t="s">
        <v>13</v>
      </c>
      <c r="D66" s="94">
        <v>46</v>
      </c>
      <c r="E66" s="94">
        <v>47</v>
      </c>
      <c r="F66" s="94">
        <v>48</v>
      </c>
      <c r="G66" s="94">
        <v>49</v>
      </c>
      <c r="H66" s="94">
        <v>50</v>
      </c>
      <c r="I66" s="94">
        <v>49</v>
      </c>
      <c r="J66" s="211">
        <f t="shared" si="6"/>
        <v>289</v>
      </c>
      <c r="K66" s="94">
        <v>47</v>
      </c>
      <c r="L66" s="94">
        <v>46</v>
      </c>
      <c r="M66" s="94">
        <v>45</v>
      </c>
      <c r="N66" s="94">
        <v>49</v>
      </c>
      <c r="O66" s="94">
        <v>49</v>
      </c>
      <c r="P66" s="94">
        <v>45</v>
      </c>
      <c r="Q66" s="211">
        <f t="shared" si="7"/>
        <v>281</v>
      </c>
      <c r="R66" s="211">
        <f t="shared" si="8"/>
        <v>570</v>
      </c>
    </row>
    <row r="67" spans="1:18" ht="12.75">
      <c r="A67" s="94">
        <v>6</v>
      </c>
      <c r="B67" s="59" t="s">
        <v>63</v>
      </c>
      <c r="C67" s="59" t="s">
        <v>29</v>
      </c>
      <c r="D67" s="93">
        <v>45</v>
      </c>
      <c r="E67" s="93">
        <v>47</v>
      </c>
      <c r="F67" s="93">
        <v>46</v>
      </c>
      <c r="G67" s="93">
        <v>49</v>
      </c>
      <c r="H67" s="93">
        <v>48</v>
      </c>
      <c r="I67" s="93">
        <v>50</v>
      </c>
      <c r="J67" s="211">
        <f t="shared" si="6"/>
        <v>285</v>
      </c>
      <c r="K67" s="93">
        <v>43</v>
      </c>
      <c r="L67" s="93">
        <v>48</v>
      </c>
      <c r="M67" s="93">
        <v>48</v>
      </c>
      <c r="N67" s="93">
        <v>47</v>
      </c>
      <c r="O67" s="93">
        <v>49</v>
      </c>
      <c r="P67" s="93">
        <v>48</v>
      </c>
      <c r="Q67" s="211">
        <f t="shared" si="7"/>
        <v>283</v>
      </c>
      <c r="R67" s="211">
        <f t="shared" si="8"/>
        <v>568</v>
      </c>
    </row>
    <row r="68" spans="1:18" ht="12.75">
      <c r="A68" s="94">
        <v>7</v>
      </c>
      <c r="B68" s="63" t="s">
        <v>62</v>
      </c>
      <c r="C68" s="63" t="s">
        <v>29</v>
      </c>
      <c r="D68" s="94">
        <v>48</v>
      </c>
      <c r="E68" s="94">
        <v>49</v>
      </c>
      <c r="F68" s="94">
        <v>48</v>
      </c>
      <c r="G68" s="94">
        <v>49</v>
      </c>
      <c r="H68" s="94">
        <v>47</v>
      </c>
      <c r="I68" s="94">
        <v>46</v>
      </c>
      <c r="J68" s="211">
        <f t="shared" si="6"/>
        <v>287</v>
      </c>
      <c r="K68" s="94">
        <v>46</v>
      </c>
      <c r="L68" s="94">
        <v>48</v>
      </c>
      <c r="M68" s="94">
        <v>46</v>
      </c>
      <c r="N68" s="94">
        <v>43</v>
      </c>
      <c r="O68" s="94">
        <v>49</v>
      </c>
      <c r="P68" s="94">
        <v>47</v>
      </c>
      <c r="Q68" s="211">
        <f t="shared" si="7"/>
        <v>279</v>
      </c>
      <c r="R68" s="211">
        <f t="shared" si="8"/>
        <v>566</v>
      </c>
    </row>
    <row r="69" spans="1:18" ht="12.75">
      <c r="A69" s="94">
        <v>8</v>
      </c>
      <c r="B69" s="63" t="s">
        <v>277</v>
      </c>
      <c r="C69" s="63" t="s">
        <v>29</v>
      </c>
      <c r="D69" s="94">
        <v>44</v>
      </c>
      <c r="E69" s="94">
        <v>50</v>
      </c>
      <c r="F69" s="94">
        <v>48</v>
      </c>
      <c r="G69" s="94">
        <v>46</v>
      </c>
      <c r="H69" s="94">
        <v>47</v>
      </c>
      <c r="I69" s="94">
        <v>49</v>
      </c>
      <c r="J69" s="211">
        <f t="shared" si="6"/>
        <v>284</v>
      </c>
      <c r="K69" s="94">
        <v>47</v>
      </c>
      <c r="L69" s="94">
        <v>47</v>
      </c>
      <c r="M69" s="94">
        <v>45</v>
      </c>
      <c r="N69" s="94">
        <v>49</v>
      </c>
      <c r="O69" s="94">
        <v>48</v>
      </c>
      <c r="P69" s="94">
        <v>44</v>
      </c>
      <c r="Q69" s="211">
        <f t="shared" si="7"/>
        <v>280</v>
      </c>
      <c r="R69" s="211">
        <f t="shared" si="8"/>
        <v>564</v>
      </c>
    </row>
    <row r="70" spans="1:18" ht="12.75">
      <c r="A70" s="94">
        <v>9</v>
      </c>
      <c r="B70" s="63" t="s">
        <v>404</v>
      </c>
      <c r="C70" s="63" t="s">
        <v>72</v>
      </c>
      <c r="D70" s="94">
        <v>47</v>
      </c>
      <c r="E70" s="94">
        <v>49</v>
      </c>
      <c r="F70" s="94">
        <v>48</v>
      </c>
      <c r="G70" s="94">
        <v>48</v>
      </c>
      <c r="H70" s="94">
        <v>49</v>
      </c>
      <c r="I70" s="94">
        <v>47</v>
      </c>
      <c r="J70" s="211">
        <f t="shared" si="6"/>
        <v>288</v>
      </c>
      <c r="K70" s="94">
        <v>44</v>
      </c>
      <c r="L70" s="94">
        <v>47</v>
      </c>
      <c r="M70" s="94">
        <v>42</v>
      </c>
      <c r="N70" s="94">
        <v>46</v>
      </c>
      <c r="O70" s="94">
        <v>43</v>
      </c>
      <c r="P70" s="94">
        <v>43</v>
      </c>
      <c r="Q70" s="211">
        <f t="shared" si="7"/>
        <v>265</v>
      </c>
      <c r="R70" s="211">
        <f t="shared" si="8"/>
        <v>553</v>
      </c>
    </row>
    <row r="71" spans="1:18" ht="12.75">
      <c r="A71" s="94">
        <v>10</v>
      </c>
      <c r="B71" s="69" t="s">
        <v>341</v>
      </c>
      <c r="C71" s="69" t="s">
        <v>23</v>
      </c>
      <c r="D71" s="94">
        <v>49</v>
      </c>
      <c r="E71" s="94">
        <v>48</v>
      </c>
      <c r="F71" s="77">
        <v>48</v>
      </c>
      <c r="G71" s="77">
        <v>46</v>
      </c>
      <c r="H71" s="77">
        <v>45</v>
      </c>
      <c r="I71" s="77">
        <v>46</v>
      </c>
      <c r="J71" s="211">
        <f t="shared" si="6"/>
        <v>282</v>
      </c>
      <c r="K71" s="77">
        <v>46</v>
      </c>
      <c r="L71" s="77">
        <v>44</v>
      </c>
      <c r="M71" s="77">
        <v>42</v>
      </c>
      <c r="N71" s="77">
        <v>45</v>
      </c>
      <c r="O71" s="77">
        <v>41</v>
      </c>
      <c r="P71" s="77">
        <v>44</v>
      </c>
      <c r="Q71" s="210">
        <f t="shared" si="7"/>
        <v>262</v>
      </c>
      <c r="R71" s="211">
        <f t="shared" si="8"/>
        <v>544</v>
      </c>
    </row>
    <row r="72" spans="1:18" ht="12.75">
      <c r="A72" s="94">
        <v>11</v>
      </c>
      <c r="B72" s="63" t="s">
        <v>131</v>
      </c>
      <c r="C72" s="63" t="s">
        <v>72</v>
      </c>
      <c r="D72" s="94">
        <v>39</v>
      </c>
      <c r="E72" s="94">
        <v>48</v>
      </c>
      <c r="F72" s="94">
        <v>46</v>
      </c>
      <c r="G72" s="94">
        <v>46</v>
      </c>
      <c r="H72" s="94">
        <v>47</v>
      </c>
      <c r="I72" s="94">
        <v>48</v>
      </c>
      <c r="J72" s="211">
        <f t="shared" si="6"/>
        <v>274</v>
      </c>
      <c r="K72" s="94">
        <v>44</v>
      </c>
      <c r="L72" s="94">
        <v>46</v>
      </c>
      <c r="M72" s="94">
        <v>44</v>
      </c>
      <c r="N72" s="94">
        <v>43</v>
      </c>
      <c r="O72" s="94">
        <v>43</v>
      </c>
      <c r="P72" s="94">
        <v>44</v>
      </c>
      <c r="Q72" s="211">
        <f t="shared" si="7"/>
        <v>264</v>
      </c>
      <c r="R72" s="211">
        <f t="shared" si="8"/>
        <v>538</v>
      </c>
    </row>
    <row r="73" spans="1:18" ht="12.75">
      <c r="A73" s="94">
        <v>12</v>
      </c>
      <c r="B73" s="63" t="s">
        <v>213</v>
      </c>
      <c r="C73" s="63" t="s">
        <v>377</v>
      </c>
      <c r="D73" s="94">
        <v>45</v>
      </c>
      <c r="E73" s="94">
        <v>48</v>
      </c>
      <c r="F73" s="94">
        <v>45</v>
      </c>
      <c r="G73" s="94">
        <v>41</v>
      </c>
      <c r="H73" s="94">
        <v>43</v>
      </c>
      <c r="I73" s="94">
        <v>43</v>
      </c>
      <c r="J73" s="211">
        <f t="shared" si="6"/>
        <v>265</v>
      </c>
      <c r="K73" s="94">
        <v>41</v>
      </c>
      <c r="L73" s="94">
        <v>47</v>
      </c>
      <c r="M73" s="94">
        <v>43</v>
      </c>
      <c r="N73" s="94">
        <v>47</v>
      </c>
      <c r="O73" s="94">
        <v>47</v>
      </c>
      <c r="P73" s="94">
        <v>46</v>
      </c>
      <c r="Q73" s="211">
        <f t="shared" si="7"/>
        <v>271</v>
      </c>
      <c r="R73" s="211">
        <f t="shared" si="8"/>
        <v>536</v>
      </c>
    </row>
    <row r="74" spans="1:18" ht="12.75">
      <c r="A74" s="94">
        <v>13</v>
      </c>
      <c r="B74" s="59" t="s">
        <v>263</v>
      </c>
      <c r="C74" s="59" t="s">
        <v>24</v>
      </c>
      <c r="D74" s="94">
        <v>44</v>
      </c>
      <c r="E74" s="94">
        <v>48</v>
      </c>
      <c r="F74" s="94">
        <v>43</v>
      </c>
      <c r="G74" s="94">
        <v>39</v>
      </c>
      <c r="H74" s="94">
        <v>42</v>
      </c>
      <c r="I74" s="94">
        <v>44</v>
      </c>
      <c r="J74" s="211">
        <f t="shared" si="6"/>
        <v>260</v>
      </c>
      <c r="K74" s="93">
        <v>46</v>
      </c>
      <c r="L74" s="93">
        <v>42</v>
      </c>
      <c r="M74" s="93">
        <v>46</v>
      </c>
      <c r="N74" s="93">
        <v>44</v>
      </c>
      <c r="O74" s="93">
        <v>46</v>
      </c>
      <c r="P74" s="93">
        <v>43</v>
      </c>
      <c r="Q74" s="211">
        <f t="shared" si="7"/>
        <v>267</v>
      </c>
      <c r="R74" s="211">
        <f t="shared" si="8"/>
        <v>527</v>
      </c>
    </row>
    <row r="75" spans="1:18" ht="12.75">
      <c r="A75" s="94">
        <v>14</v>
      </c>
      <c r="B75" s="63" t="s">
        <v>285</v>
      </c>
      <c r="C75" s="63" t="s">
        <v>29</v>
      </c>
      <c r="D75" s="94">
        <v>44</v>
      </c>
      <c r="E75" s="94">
        <v>40</v>
      </c>
      <c r="F75" s="94">
        <v>42</v>
      </c>
      <c r="G75" s="94">
        <v>30</v>
      </c>
      <c r="H75" s="94">
        <v>41</v>
      </c>
      <c r="I75" s="94">
        <v>43</v>
      </c>
      <c r="J75" s="211">
        <f t="shared" si="6"/>
        <v>240</v>
      </c>
      <c r="K75" s="94">
        <v>43</v>
      </c>
      <c r="L75" s="94">
        <v>38</v>
      </c>
      <c r="M75" s="94">
        <v>39</v>
      </c>
      <c r="N75" s="94">
        <v>34</v>
      </c>
      <c r="O75" s="94">
        <v>42</v>
      </c>
      <c r="P75" s="94">
        <v>30</v>
      </c>
      <c r="Q75" s="211">
        <f t="shared" si="7"/>
        <v>226</v>
      </c>
      <c r="R75" s="211">
        <f t="shared" si="8"/>
        <v>466</v>
      </c>
    </row>
    <row r="76" spans="1:18" ht="12.75">
      <c r="A76" s="310">
        <v>15</v>
      </c>
      <c r="B76" s="306" t="s">
        <v>309</v>
      </c>
      <c r="C76" s="306" t="s">
        <v>188</v>
      </c>
      <c r="D76" s="310">
        <v>32</v>
      </c>
      <c r="E76" s="310">
        <v>29</v>
      </c>
      <c r="F76" s="310">
        <v>30</v>
      </c>
      <c r="G76" s="310">
        <v>30</v>
      </c>
      <c r="H76" s="310">
        <v>47</v>
      </c>
      <c r="I76" s="310">
        <v>21</v>
      </c>
      <c r="J76" s="325">
        <f t="shared" si="6"/>
        <v>189</v>
      </c>
      <c r="K76" s="327">
        <v>41</v>
      </c>
      <c r="L76" s="327">
        <v>37</v>
      </c>
      <c r="M76" s="327">
        <v>26</v>
      </c>
      <c r="N76" s="327">
        <v>37</v>
      </c>
      <c r="O76" s="327">
        <v>36</v>
      </c>
      <c r="P76" s="327">
        <v>37</v>
      </c>
      <c r="Q76" s="325">
        <f t="shared" si="7"/>
        <v>214</v>
      </c>
      <c r="R76" s="325">
        <f t="shared" si="8"/>
        <v>403</v>
      </c>
    </row>
    <row r="77" spans="1:18" ht="12.75">
      <c r="A77" s="94">
        <v>16</v>
      </c>
      <c r="B77" s="63" t="s">
        <v>386</v>
      </c>
      <c r="C77" s="63" t="s">
        <v>196</v>
      </c>
      <c r="D77" s="94">
        <v>20</v>
      </c>
      <c r="E77" s="94">
        <v>30</v>
      </c>
      <c r="F77" s="94">
        <v>34</v>
      </c>
      <c r="G77" s="94">
        <v>42</v>
      </c>
      <c r="H77" s="94">
        <v>34</v>
      </c>
      <c r="I77" s="94">
        <v>23</v>
      </c>
      <c r="J77" s="211">
        <f t="shared" si="6"/>
        <v>183</v>
      </c>
      <c r="K77" s="94">
        <v>37</v>
      </c>
      <c r="L77" s="94">
        <v>38</v>
      </c>
      <c r="M77" s="94">
        <v>30</v>
      </c>
      <c r="N77" s="94">
        <v>22</v>
      </c>
      <c r="O77" s="94">
        <v>36</v>
      </c>
      <c r="P77" s="94">
        <v>25</v>
      </c>
      <c r="Q77" s="211">
        <f t="shared" si="7"/>
        <v>188</v>
      </c>
      <c r="R77" s="211">
        <f t="shared" si="8"/>
        <v>371</v>
      </c>
    </row>
    <row r="78" spans="1:18" ht="12.75">
      <c r="A78" s="94">
        <v>17</v>
      </c>
      <c r="B78" s="63" t="s">
        <v>274</v>
      </c>
      <c r="C78" s="63" t="s">
        <v>29</v>
      </c>
      <c r="D78" s="94"/>
      <c r="E78" s="94"/>
      <c r="F78" s="94"/>
      <c r="G78" s="94"/>
      <c r="H78" s="94"/>
      <c r="I78" s="94"/>
      <c r="J78" s="211">
        <f t="shared" si="6"/>
        <v>0</v>
      </c>
      <c r="K78" s="94"/>
      <c r="L78" s="94"/>
      <c r="M78" s="94"/>
      <c r="N78" s="94"/>
      <c r="O78" s="94"/>
      <c r="P78" s="94"/>
      <c r="Q78" s="210">
        <f t="shared" si="7"/>
        <v>0</v>
      </c>
      <c r="R78" s="211">
        <f t="shared" si="8"/>
        <v>0</v>
      </c>
    </row>
    <row r="79" spans="1:18" ht="12.75">
      <c r="A79" s="88"/>
      <c r="B79" s="117"/>
      <c r="C79" s="117"/>
      <c r="D79" s="88"/>
      <c r="E79" s="88"/>
      <c r="F79" s="88"/>
      <c r="G79" s="88"/>
      <c r="H79" s="88"/>
      <c r="I79" s="88"/>
      <c r="J79" s="227"/>
      <c r="K79" s="88"/>
      <c r="L79" s="88"/>
      <c r="M79" s="88"/>
      <c r="N79" s="88"/>
      <c r="O79" s="88"/>
      <c r="P79" s="88"/>
      <c r="Q79" s="227"/>
      <c r="R79" s="227"/>
    </row>
    <row r="80" ht="13.5" thickBot="1">
      <c r="B80" s="65" t="s">
        <v>259</v>
      </c>
    </row>
    <row r="81" spans="2:16" ht="13.5" thickBot="1">
      <c r="B81" s="19" t="s">
        <v>74</v>
      </c>
      <c r="D81" s="280" t="s">
        <v>0</v>
      </c>
      <c r="E81" s="281"/>
      <c r="F81" s="281"/>
      <c r="G81" s="281"/>
      <c r="H81" s="281"/>
      <c r="I81" s="282"/>
      <c r="K81" s="280" t="s">
        <v>8</v>
      </c>
      <c r="L81" s="281"/>
      <c r="M81" s="281"/>
      <c r="N81" s="281"/>
      <c r="O81" s="281"/>
      <c r="P81" s="282"/>
    </row>
    <row r="82" spans="1:18" ht="12.75">
      <c r="A82" s="108" t="s">
        <v>51</v>
      </c>
      <c r="B82" s="137" t="s">
        <v>52</v>
      </c>
      <c r="C82" s="92"/>
      <c r="D82" s="22" t="s">
        <v>1</v>
      </c>
      <c r="E82" s="23" t="s">
        <v>2</v>
      </c>
      <c r="F82" s="23" t="s">
        <v>3</v>
      </c>
      <c r="G82" s="23" t="s">
        <v>4</v>
      </c>
      <c r="H82" s="23" t="s">
        <v>5</v>
      </c>
      <c r="I82" s="24" t="s">
        <v>6</v>
      </c>
      <c r="J82" s="224"/>
      <c r="K82" s="22" t="s">
        <v>1</v>
      </c>
      <c r="L82" s="23" t="s">
        <v>2</v>
      </c>
      <c r="M82" s="23" t="s">
        <v>3</v>
      </c>
      <c r="N82" s="23" t="s">
        <v>4</v>
      </c>
      <c r="O82" s="23" t="s">
        <v>5</v>
      </c>
      <c r="P82" s="24" t="s">
        <v>6</v>
      </c>
      <c r="Q82" s="230"/>
      <c r="R82" s="231" t="s">
        <v>7</v>
      </c>
    </row>
    <row r="83" spans="1:18" ht="12.75">
      <c r="A83" s="88"/>
      <c r="B83" s="235" t="s">
        <v>135</v>
      </c>
      <c r="C83" s="221" t="s">
        <v>29</v>
      </c>
      <c r="D83" s="91">
        <v>49</v>
      </c>
      <c r="E83" s="91">
        <v>49</v>
      </c>
      <c r="F83" s="91">
        <v>48</v>
      </c>
      <c r="G83" s="91">
        <v>47</v>
      </c>
      <c r="H83" s="91">
        <v>48</v>
      </c>
      <c r="I83" s="91">
        <v>50</v>
      </c>
      <c r="J83" s="220">
        <f aca="true" t="shared" si="9" ref="J83:J97">SUM(D83:I83)</f>
        <v>291</v>
      </c>
      <c r="K83" s="125">
        <v>48</v>
      </c>
      <c r="L83" s="125">
        <v>48</v>
      </c>
      <c r="M83" s="125">
        <v>48</v>
      </c>
      <c r="N83" s="125">
        <v>47</v>
      </c>
      <c r="O83" s="125">
        <v>46</v>
      </c>
      <c r="P83" s="125">
        <v>47</v>
      </c>
      <c r="Q83" s="220">
        <f aca="true" t="shared" si="10" ref="Q83:Q97">SUM(K83:P83)</f>
        <v>284</v>
      </c>
      <c r="R83" s="220">
        <f aca="true" t="shared" si="11" ref="R83:R97">J83+Q83</f>
        <v>575</v>
      </c>
    </row>
    <row r="84" spans="1:18" ht="12.75">
      <c r="A84" s="94">
        <v>2</v>
      </c>
      <c r="B84" s="59" t="s">
        <v>248</v>
      </c>
      <c r="C84" s="59" t="s">
        <v>29</v>
      </c>
      <c r="D84" s="93">
        <v>49</v>
      </c>
      <c r="E84" s="93">
        <v>48</v>
      </c>
      <c r="F84" s="93">
        <v>47</v>
      </c>
      <c r="G84" s="93">
        <v>48</v>
      </c>
      <c r="H84" s="93">
        <v>48</v>
      </c>
      <c r="I84" s="93">
        <v>48</v>
      </c>
      <c r="J84" s="211">
        <f t="shared" si="9"/>
        <v>288</v>
      </c>
      <c r="K84" s="93">
        <v>45</v>
      </c>
      <c r="L84" s="93">
        <v>50</v>
      </c>
      <c r="M84" s="93">
        <v>49</v>
      </c>
      <c r="N84" s="93">
        <v>47</v>
      </c>
      <c r="O84" s="93">
        <v>47</v>
      </c>
      <c r="P84" s="93">
        <v>47</v>
      </c>
      <c r="Q84" s="220">
        <f t="shared" si="10"/>
        <v>285</v>
      </c>
      <c r="R84" s="220">
        <f t="shared" si="11"/>
        <v>573</v>
      </c>
    </row>
    <row r="85" spans="1:18" ht="12.75">
      <c r="A85" s="94">
        <v>3</v>
      </c>
      <c r="B85" s="63" t="s">
        <v>437</v>
      </c>
      <c r="C85" s="63" t="s">
        <v>61</v>
      </c>
      <c r="D85" s="94">
        <v>48</v>
      </c>
      <c r="E85" s="94">
        <v>49</v>
      </c>
      <c r="F85" s="94">
        <v>48</v>
      </c>
      <c r="G85" s="94">
        <v>48</v>
      </c>
      <c r="H85" s="94">
        <v>48</v>
      </c>
      <c r="I85" s="94">
        <v>48</v>
      </c>
      <c r="J85" s="211">
        <f t="shared" si="9"/>
        <v>289</v>
      </c>
      <c r="K85" s="94">
        <v>45</v>
      </c>
      <c r="L85" s="94">
        <v>49</v>
      </c>
      <c r="M85" s="94">
        <v>46</v>
      </c>
      <c r="N85" s="94">
        <v>49</v>
      </c>
      <c r="O85" s="94">
        <v>44</v>
      </c>
      <c r="P85" s="94">
        <v>47</v>
      </c>
      <c r="Q85" s="220">
        <f t="shared" si="10"/>
        <v>280</v>
      </c>
      <c r="R85" s="220">
        <f t="shared" si="11"/>
        <v>569</v>
      </c>
    </row>
    <row r="86" spans="1:18" ht="12.75">
      <c r="A86" s="94">
        <v>4</v>
      </c>
      <c r="B86" s="63" t="s">
        <v>212</v>
      </c>
      <c r="C86" s="63" t="s">
        <v>377</v>
      </c>
      <c r="D86" s="94">
        <v>47</v>
      </c>
      <c r="E86" s="94">
        <v>50</v>
      </c>
      <c r="F86" s="94">
        <v>48</v>
      </c>
      <c r="G86" s="94">
        <v>48</v>
      </c>
      <c r="H86" s="94">
        <v>49</v>
      </c>
      <c r="I86" s="94">
        <v>50</v>
      </c>
      <c r="J86" s="211">
        <f t="shared" si="9"/>
        <v>292</v>
      </c>
      <c r="K86" s="94">
        <v>47</v>
      </c>
      <c r="L86" s="94">
        <v>49</v>
      </c>
      <c r="M86" s="94">
        <v>43</v>
      </c>
      <c r="N86" s="94">
        <v>45</v>
      </c>
      <c r="O86" s="94">
        <v>42</v>
      </c>
      <c r="P86" s="94">
        <v>50</v>
      </c>
      <c r="Q86" s="220">
        <f t="shared" si="10"/>
        <v>276</v>
      </c>
      <c r="R86" s="220">
        <f t="shared" si="11"/>
        <v>568</v>
      </c>
    </row>
    <row r="87" spans="1:18" ht="12.75">
      <c r="A87" s="94">
        <v>5</v>
      </c>
      <c r="B87" s="63" t="s">
        <v>111</v>
      </c>
      <c r="C87" s="63" t="s">
        <v>12</v>
      </c>
      <c r="D87" s="94">
        <v>50</v>
      </c>
      <c r="E87" s="94">
        <v>48</v>
      </c>
      <c r="F87" s="94">
        <v>49</v>
      </c>
      <c r="G87" s="94">
        <v>45</v>
      </c>
      <c r="H87" s="94">
        <v>47</v>
      </c>
      <c r="I87" s="94">
        <v>45</v>
      </c>
      <c r="J87" s="211">
        <f t="shared" si="9"/>
        <v>284</v>
      </c>
      <c r="K87" s="94">
        <v>45</v>
      </c>
      <c r="L87" s="94">
        <v>48</v>
      </c>
      <c r="M87" s="94">
        <v>43</v>
      </c>
      <c r="N87" s="94">
        <v>46</v>
      </c>
      <c r="O87" s="94">
        <v>45</v>
      </c>
      <c r="P87" s="94">
        <v>47</v>
      </c>
      <c r="Q87" s="220">
        <f t="shared" si="10"/>
        <v>274</v>
      </c>
      <c r="R87" s="220">
        <f t="shared" si="11"/>
        <v>558</v>
      </c>
    </row>
    <row r="88" spans="1:18" ht="12.75">
      <c r="A88" s="94">
        <v>6</v>
      </c>
      <c r="B88" s="63" t="s">
        <v>151</v>
      </c>
      <c r="C88" s="63" t="s">
        <v>13</v>
      </c>
      <c r="D88" s="94">
        <v>46</v>
      </c>
      <c r="E88" s="94">
        <v>48</v>
      </c>
      <c r="F88" s="94">
        <v>43</v>
      </c>
      <c r="G88" s="94">
        <v>50</v>
      </c>
      <c r="H88" s="94">
        <v>42</v>
      </c>
      <c r="I88" s="94">
        <v>48</v>
      </c>
      <c r="J88" s="211">
        <f t="shared" si="9"/>
        <v>277</v>
      </c>
      <c r="K88" s="94">
        <v>46</v>
      </c>
      <c r="L88" s="94">
        <v>44</v>
      </c>
      <c r="M88" s="94">
        <v>43</v>
      </c>
      <c r="N88" s="94">
        <v>48</v>
      </c>
      <c r="O88" s="210">
        <v>48</v>
      </c>
      <c r="P88" s="210">
        <v>44</v>
      </c>
      <c r="Q88" s="220">
        <f t="shared" si="10"/>
        <v>273</v>
      </c>
      <c r="R88" s="220">
        <f t="shared" si="11"/>
        <v>550</v>
      </c>
    </row>
    <row r="89" spans="1:18" ht="12.75">
      <c r="A89" s="94">
        <v>7</v>
      </c>
      <c r="B89" s="63" t="s">
        <v>33</v>
      </c>
      <c r="C89" s="63" t="s">
        <v>150</v>
      </c>
      <c r="D89" s="94">
        <v>49</v>
      </c>
      <c r="E89" s="94">
        <v>49</v>
      </c>
      <c r="F89" s="94">
        <v>48</v>
      </c>
      <c r="G89" s="94">
        <v>48</v>
      </c>
      <c r="H89" s="94">
        <v>48</v>
      </c>
      <c r="I89" s="94">
        <v>46</v>
      </c>
      <c r="J89" s="211">
        <f t="shared" si="9"/>
        <v>288</v>
      </c>
      <c r="K89" s="94">
        <v>43</v>
      </c>
      <c r="L89" s="94">
        <v>42</v>
      </c>
      <c r="M89" s="94">
        <v>44</v>
      </c>
      <c r="N89" s="94">
        <v>44</v>
      </c>
      <c r="O89" s="210">
        <v>47</v>
      </c>
      <c r="P89" s="210">
        <v>42</v>
      </c>
      <c r="Q89" s="220">
        <f t="shared" si="10"/>
        <v>262</v>
      </c>
      <c r="R89" s="220">
        <f t="shared" si="11"/>
        <v>550</v>
      </c>
    </row>
    <row r="90" spans="1:18" ht="12.75">
      <c r="A90" s="94">
        <v>8</v>
      </c>
      <c r="B90" s="63" t="s">
        <v>228</v>
      </c>
      <c r="C90" s="63" t="s">
        <v>23</v>
      </c>
      <c r="D90" s="94">
        <v>44</v>
      </c>
      <c r="E90" s="94">
        <v>47</v>
      </c>
      <c r="F90" s="94">
        <v>45</v>
      </c>
      <c r="G90" s="94">
        <v>45</v>
      </c>
      <c r="H90" s="94">
        <v>48</v>
      </c>
      <c r="I90" s="94">
        <v>42</v>
      </c>
      <c r="J90" s="211">
        <f t="shared" si="9"/>
        <v>271</v>
      </c>
      <c r="K90" s="94">
        <v>44</v>
      </c>
      <c r="L90" s="94">
        <v>46</v>
      </c>
      <c r="M90" s="94">
        <v>43</v>
      </c>
      <c r="N90" s="94">
        <v>47</v>
      </c>
      <c r="O90" s="94">
        <v>46</v>
      </c>
      <c r="P90" s="94">
        <v>46</v>
      </c>
      <c r="Q90" s="220">
        <f t="shared" si="10"/>
        <v>272</v>
      </c>
      <c r="R90" s="220">
        <f t="shared" si="11"/>
        <v>543</v>
      </c>
    </row>
    <row r="91" spans="1:18" ht="12.75">
      <c r="A91" s="94">
        <v>9</v>
      </c>
      <c r="B91" s="63" t="s">
        <v>86</v>
      </c>
      <c r="C91" s="63" t="s">
        <v>24</v>
      </c>
      <c r="D91" s="94">
        <v>47</v>
      </c>
      <c r="E91" s="94">
        <v>44</v>
      </c>
      <c r="F91" s="94">
        <v>43</v>
      </c>
      <c r="G91" s="94">
        <v>49</v>
      </c>
      <c r="H91" s="94">
        <v>45</v>
      </c>
      <c r="I91" s="94">
        <v>47</v>
      </c>
      <c r="J91" s="211">
        <f t="shared" si="9"/>
        <v>275</v>
      </c>
      <c r="K91" s="94">
        <v>42</v>
      </c>
      <c r="L91" s="94">
        <v>44</v>
      </c>
      <c r="M91" s="94">
        <v>42</v>
      </c>
      <c r="N91" s="94">
        <v>45</v>
      </c>
      <c r="O91" s="94">
        <v>39</v>
      </c>
      <c r="P91" s="94">
        <v>44</v>
      </c>
      <c r="Q91" s="220">
        <f t="shared" si="10"/>
        <v>256</v>
      </c>
      <c r="R91" s="220">
        <f t="shared" si="11"/>
        <v>531</v>
      </c>
    </row>
    <row r="92" spans="1:18" ht="12.75">
      <c r="A92" s="94">
        <v>10</v>
      </c>
      <c r="B92" s="63" t="s">
        <v>301</v>
      </c>
      <c r="C92" s="63" t="s">
        <v>23</v>
      </c>
      <c r="D92" s="94">
        <v>44</v>
      </c>
      <c r="E92" s="94">
        <v>46</v>
      </c>
      <c r="F92" s="94">
        <v>44</v>
      </c>
      <c r="G92" s="94">
        <v>42</v>
      </c>
      <c r="H92" s="94">
        <v>42</v>
      </c>
      <c r="I92" s="94">
        <v>42</v>
      </c>
      <c r="J92" s="211">
        <f t="shared" si="9"/>
        <v>260</v>
      </c>
      <c r="K92" s="94">
        <v>46</v>
      </c>
      <c r="L92" s="94">
        <v>44</v>
      </c>
      <c r="M92" s="94">
        <v>46</v>
      </c>
      <c r="N92" s="94">
        <v>43</v>
      </c>
      <c r="O92" s="94">
        <v>40</v>
      </c>
      <c r="P92" s="94">
        <v>46</v>
      </c>
      <c r="Q92" s="211">
        <f t="shared" si="10"/>
        <v>265</v>
      </c>
      <c r="R92" s="211">
        <f t="shared" si="11"/>
        <v>525</v>
      </c>
    </row>
    <row r="93" spans="1:18" ht="12.75">
      <c r="A93" s="94">
        <v>11</v>
      </c>
      <c r="B93" s="63" t="s">
        <v>108</v>
      </c>
      <c r="C93" s="63" t="s">
        <v>29</v>
      </c>
      <c r="D93" s="94">
        <v>50</v>
      </c>
      <c r="E93" s="94">
        <v>40</v>
      </c>
      <c r="F93" s="94">
        <v>44</v>
      </c>
      <c r="G93" s="94">
        <v>46</v>
      </c>
      <c r="H93" s="94">
        <v>41</v>
      </c>
      <c r="I93" s="94">
        <v>44</v>
      </c>
      <c r="J93" s="211">
        <f t="shared" si="9"/>
        <v>265</v>
      </c>
      <c r="K93" s="94">
        <v>41</v>
      </c>
      <c r="L93" s="94">
        <v>41</v>
      </c>
      <c r="M93" s="94">
        <v>35</v>
      </c>
      <c r="N93" s="94">
        <v>42</v>
      </c>
      <c r="O93" s="94">
        <v>39</v>
      </c>
      <c r="P93" s="94">
        <v>42</v>
      </c>
      <c r="Q93" s="211">
        <f t="shared" si="10"/>
        <v>240</v>
      </c>
      <c r="R93" s="211">
        <f t="shared" si="11"/>
        <v>505</v>
      </c>
    </row>
    <row r="94" spans="1:18" ht="12.75">
      <c r="A94" s="94">
        <v>12</v>
      </c>
      <c r="B94" s="63" t="s">
        <v>265</v>
      </c>
      <c r="C94" s="63" t="s">
        <v>24</v>
      </c>
      <c r="D94" s="94">
        <v>43</v>
      </c>
      <c r="E94" s="94">
        <v>42</v>
      </c>
      <c r="F94" s="94">
        <v>37</v>
      </c>
      <c r="G94" s="94">
        <v>40</v>
      </c>
      <c r="H94" s="94">
        <v>43</v>
      </c>
      <c r="I94" s="94">
        <v>45</v>
      </c>
      <c r="J94" s="211">
        <f t="shared" si="9"/>
        <v>250</v>
      </c>
      <c r="K94" s="94">
        <v>30</v>
      </c>
      <c r="L94" s="94">
        <v>28</v>
      </c>
      <c r="M94" s="94">
        <v>39</v>
      </c>
      <c r="N94" s="94">
        <v>34</v>
      </c>
      <c r="O94" s="94">
        <v>43</v>
      </c>
      <c r="P94" s="94">
        <v>42</v>
      </c>
      <c r="Q94" s="211">
        <f t="shared" si="10"/>
        <v>216</v>
      </c>
      <c r="R94" s="211">
        <f t="shared" si="11"/>
        <v>466</v>
      </c>
    </row>
    <row r="95" spans="1:18" ht="12.75">
      <c r="A95" s="94">
        <v>13</v>
      </c>
      <c r="B95" s="63" t="s">
        <v>392</v>
      </c>
      <c r="C95" s="63" t="s">
        <v>388</v>
      </c>
      <c r="D95" s="94">
        <v>39</v>
      </c>
      <c r="E95" s="94">
        <v>37</v>
      </c>
      <c r="F95" s="94">
        <v>45</v>
      </c>
      <c r="G95" s="94">
        <v>40</v>
      </c>
      <c r="H95" s="94">
        <v>41</v>
      </c>
      <c r="I95" s="94">
        <v>42</v>
      </c>
      <c r="J95" s="211">
        <f t="shared" si="9"/>
        <v>244</v>
      </c>
      <c r="K95" s="94">
        <v>15</v>
      </c>
      <c r="L95" s="94">
        <v>23</v>
      </c>
      <c r="M95" s="94">
        <v>45</v>
      </c>
      <c r="N95" s="94">
        <v>23</v>
      </c>
      <c r="O95" s="94">
        <v>31</v>
      </c>
      <c r="P95" s="94">
        <v>31</v>
      </c>
      <c r="Q95" s="211">
        <f t="shared" si="10"/>
        <v>168</v>
      </c>
      <c r="R95" s="211">
        <f t="shared" si="11"/>
        <v>412</v>
      </c>
    </row>
    <row r="96" spans="1:18" ht="12.75">
      <c r="A96" s="94">
        <v>14</v>
      </c>
      <c r="B96" s="63" t="s">
        <v>249</v>
      </c>
      <c r="C96" s="63" t="s">
        <v>29</v>
      </c>
      <c r="D96" s="94">
        <v>27</v>
      </c>
      <c r="E96" s="94">
        <v>21</v>
      </c>
      <c r="F96" s="94">
        <v>17</v>
      </c>
      <c r="G96" s="94">
        <v>33</v>
      </c>
      <c r="H96" s="94">
        <v>35</v>
      </c>
      <c r="I96" s="94">
        <v>32</v>
      </c>
      <c r="J96" s="211">
        <f t="shared" si="9"/>
        <v>165</v>
      </c>
      <c r="K96" s="94">
        <v>33</v>
      </c>
      <c r="L96" s="94">
        <v>35</v>
      </c>
      <c r="M96" s="94">
        <v>38</v>
      </c>
      <c r="N96" s="94">
        <v>34</v>
      </c>
      <c r="O96" s="94">
        <v>41</v>
      </c>
      <c r="P96" s="94">
        <v>47</v>
      </c>
      <c r="Q96" s="211">
        <f t="shared" si="10"/>
        <v>228</v>
      </c>
      <c r="R96" s="211">
        <f t="shared" si="11"/>
        <v>393</v>
      </c>
    </row>
    <row r="97" spans="1:18" ht="12.75">
      <c r="A97" s="94">
        <v>15</v>
      </c>
      <c r="B97" s="63" t="s">
        <v>173</v>
      </c>
      <c r="C97" s="63" t="s">
        <v>23</v>
      </c>
      <c r="D97" s="94"/>
      <c r="E97" s="94"/>
      <c r="F97" s="94"/>
      <c r="G97" s="94"/>
      <c r="H97" s="94"/>
      <c r="I97" s="94"/>
      <c r="J97" s="211">
        <f t="shared" si="9"/>
        <v>0</v>
      </c>
      <c r="K97" s="94"/>
      <c r="L97" s="94"/>
      <c r="M97" s="94"/>
      <c r="N97" s="94"/>
      <c r="O97" s="94"/>
      <c r="P97" s="94"/>
      <c r="Q97" s="211">
        <f t="shared" si="10"/>
        <v>0</v>
      </c>
      <c r="R97" s="211">
        <f t="shared" si="11"/>
        <v>0</v>
      </c>
    </row>
    <row r="98" ht="18" customHeight="1"/>
    <row r="99" ht="13.5" thickBot="1">
      <c r="B99" s="65" t="s">
        <v>259</v>
      </c>
    </row>
    <row r="100" spans="2:16" ht="13.5" thickBot="1">
      <c r="B100" s="104" t="s">
        <v>137</v>
      </c>
      <c r="D100" s="295" t="s">
        <v>0</v>
      </c>
      <c r="E100" s="296"/>
      <c r="F100" s="296"/>
      <c r="G100" s="296"/>
      <c r="H100" s="296"/>
      <c r="I100" s="297"/>
      <c r="K100" s="295" t="s">
        <v>8</v>
      </c>
      <c r="L100" s="281"/>
      <c r="M100" s="281"/>
      <c r="N100" s="281"/>
      <c r="O100" s="281"/>
      <c r="P100" s="282"/>
    </row>
    <row r="101" spans="1:18" ht="12.75">
      <c r="A101" s="108" t="s">
        <v>51</v>
      </c>
      <c r="B101" s="137" t="s">
        <v>53</v>
      </c>
      <c r="C101" s="92"/>
      <c r="D101" s="22" t="s">
        <v>1</v>
      </c>
      <c r="E101" s="23" t="s">
        <v>2</v>
      </c>
      <c r="F101" s="23" t="s">
        <v>3</v>
      </c>
      <c r="G101" s="23" t="s">
        <v>4</v>
      </c>
      <c r="H101" s="23" t="s">
        <v>5</v>
      </c>
      <c r="I101" s="24" t="s">
        <v>6</v>
      </c>
      <c r="J101" s="224"/>
      <c r="K101" s="22" t="s">
        <v>1</v>
      </c>
      <c r="L101" s="23" t="s">
        <v>2</v>
      </c>
      <c r="M101" s="23" t="s">
        <v>3</v>
      </c>
      <c r="N101" s="23" t="s">
        <v>4</v>
      </c>
      <c r="O101" s="23" t="s">
        <v>5</v>
      </c>
      <c r="P101" s="24" t="s">
        <v>6</v>
      </c>
      <c r="Q101" s="230"/>
      <c r="R101" s="231" t="s">
        <v>7</v>
      </c>
    </row>
    <row r="102" spans="1:18" ht="12.75">
      <c r="A102" s="88"/>
      <c r="B102" s="236" t="s">
        <v>104</v>
      </c>
      <c r="C102" s="121" t="s">
        <v>12</v>
      </c>
      <c r="D102" s="91">
        <v>48</v>
      </c>
      <c r="E102" s="91">
        <v>48</v>
      </c>
      <c r="F102" s="91">
        <v>47</v>
      </c>
      <c r="G102" s="91">
        <v>48</v>
      </c>
      <c r="H102" s="91">
        <v>50</v>
      </c>
      <c r="I102" s="91">
        <v>48</v>
      </c>
      <c r="J102" s="220">
        <f aca="true" t="shared" si="12" ref="J102:J111">SUM(D102:I102)</f>
        <v>289</v>
      </c>
      <c r="K102" s="91">
        <v>47</v>
      </c>
      <c r="L102" s="91">
        <v>48</v>
      </c>
      <c r="M102" s="91">
        <v>48</v>
      </c>
      <c r="N102" s="91">
        <v>48</v>
      </c>
      <c r="O102" s="91">
        <v>49</v>
      </c>
      <c r="P102" s="91">
        <v>47</v>
      </c>
      <c r="Q102" s="220">
        <f aca="true" t="shared" si="13" ref="Q102:Q111">SUM(K102:P102)</f>
        <v>287</v>
      </c>
      <c r="R102" s="220">
        <f aca="true" t="shared" si="14" ref="R102:R111">J102+Q102</f>
        <v>576</v>
      </c>
    </row>
    <row r="103" spans="1:18" ht="12.75">
      <c r="A103" s="94">
        <v>2</v>
      </c>
      <c r="B103" s="59" t="s">
        <v>264</v>
      </c>
      <c r="C103" s="122" t="s">
        <v>24</v>
      </c>
      <c r="D103" s="94">
        <v>47</v>
      </c>
      <c r="E103" s="94">
        <v>49</v>
      </c>
      <c r="F103" s="94">
        <v>47</v>
      </c>
      <c r="G103" s="94">
        <v>48</v>
      </c>
      <c r="H103" s="94">
        <v>48</v>
      </c>
      <c r="I103" s="94">
        <v>45</v>
      </c>
      <c r="J103" s="220">
        <f t="shared" si="12"/>
        <v>284</v>
      </c>
      <c r="K103" s="93">
        <v>44</v>
      </c>
      <c r="L103" s="93">
        <v>45</v>
      </c>
      <c r="M103" s="93">
        <v>43</v>
      </c>
      <c r="N103" s="93">
        <v>46</v>
      </c>
      <c r="O103" s="211">
        <v>49</v>
      </c>
      <c r="P103" s="211">
        <v>47</v>
      </c>
      <c r="Q103" s="220">
        <f t="shared" si="13"/>
        <v>274</v>
      </c>
      <c r="R103" s="220">
        <f t="shared" si="14"/>
        <v>558</v>
      </c>
    </row>
    <row r="104" spans="1:18" ht="12.75">
      <c r="A104" s="94">
        <v>3</v>
      </c>
      <c r="B104" s="121" t="s">
        <v>393</v>
      </c>
      <c r="C104" s="122" t="s">
        <v>388</v>
      </c>
      <c r="D104" s="94">
        <v>49</v>
      </c>
      <c r="E104" s="94">
        <v>49</v>
      </c>
      <c r="F104" s="94">
        <v>47</v>
      </c>
      <c r="G104" s="94">
        <v>48</v>
      </c>
      <c r="H104" s="94">
        <v>48</v>
      </c>
      <c r="I104" s="94">
        <v>48</v>
      </c>
      <c r="J104" s="220">
        <f t="shared" si="12"/>
        <v>289</v>
      </c>
      <c r="K104" s="94">
        <v>46</v>
      </c>
      <c r="L104" s="94">
        <v>49</v>
      </c>
      <c r="M104" s="94">
        <v>45</v>
      </c>
      <c r="N104" s="94">
        <v>40</v>
      </c>
      <c r="O104" s="210">
        <v>42</v>
      </c>
      <c r="P104" s="210">
        <v>47</v>
      </c>
      <c r="Q104" s="220">
        <f t="shared" si="13"/>
        <v>269</v>
      </c>
      <c r="R104" s="220">
        <f t="shared" si="14"/>
        <v>558</v>
      </c>
    </row>
    <row r="105" spans="1:18" ht="12.75">
      <c r="A105" s="310">
        <v>4</v>
      </c>
      <c r="B105" s="304" t="s">
        <v>427</v>
      </c>
      <c r="C105" s="304" t="s">
        <v>188</v>
      </c>
      <c r="D105" s="310">
        <v>47</v>
      </c>
      <c r="E105" s="310">
        <v>48</v>
      </c>
      <c r="F105" s="310">
        <v>45</v>
      </c>
      <c r="G105" s="310">
        <v>48</v>
      </c>
      <c r="H105" s="310">
        <v>45</v>
      </c>
      <c r="I105" s="310">
        <v>46</v>
      </c>
      <c r="J105" s="328">
        <f t="shared" si="12"/>
        <v>279</v>
      </c>
      <c r="K105" s="327">
        <v>39</v>
      </c>
      <c r="L105" s="327">
        <v>48</v>
      </c>
      <c r="M105" s="327">
        <v>42</v>
      </c>
      <c r="N105" s="327">
        <v>43</v>
      </c>
      <c r="O105" s="327">
        <v>44</v>
      </c>
      <c r="P105" s="327">
        <v>45</v>
      </c>
      <c r="Q105" s="328">
        <f t="shared" si="13"/>
        <v>261</v>
      </c>
      <c r="R105" s="328">
        <f t="shared" si="14"/>
        <v>540</v>
      </c>
    </row>
    <row r="106" spans="1:18" ht="12.75">
      <c r="A106" s="126">
        <v>5</v>
      </c>
      <c r="B106" s="63" t="s">
        <v>292</v>
      </c>
      <c r="C106" s="63" t="s">
        <v>12</v>
      </c>
      <c r="D106" s="94">
        <v>44</v>
      </c>
      <c r="E106" s="94">
        <v>45</v>
      </c>
      <c r="F106" s="94">
        <v>46</v>
      </c>
      <c r="G106" s="94">
        <v>42</v>
      </c>
      <c r="H106" s="94">
        <v>39</v>
      </c>
      <c r="I106" s="94">
        <v>48</v>
      </c>
      <c r="J106" s="211">
        <f t="shared" si="12"/>
        <v>264</v>
      </c>
      <c r="K106" s="94">
        <v>35</v>
      </c>
      <c r="L106" s="94">
        <v>41</v>
      </c>
      <c r="M106" s="94">
        <v>46</v>
      </c>
      <c r="N106" s="94">
        <v>45</v>
      </c>
      <c r="O106" s="94">
        <v>43</v>
      </c>
      <c r="P106" s="94">
        <v>40</v>
      </c>
      <c r="Q106" s="211">
        <f t="shared" si="13"/>
        <v>250</v>
      </c>
      <c r="R106" s="211">
        <f t="shared" si="14"/>
        <v>514</v>
      </c>
    </row>
    <row r="107" spans="1:18" ht="12.75">
      <c r="A107" s="126">
        <v>6</v>
      </c>
      <c r="B107" s="122" t="s">
        <v>378</v>
      </c>
      <c r="C107" s="121" t="s">
        <v>377</v>
      </c>
      <c r="D107" s="94">
        <v>45</v>
      </c>
      <c r="E107" s="94">
        <v>42</v>
      </c>
      <c r="F107" s="94">
        <v>48</v>
      </c>
      <c r="G107" s="94">
        <v>46</v>
      </c>
      <c r="H107" s="94">
        <v>47</v>
      </c>
      <c r="I107" s="94">
        <v>46</v>
      </c>
      <c r="J107" s="211">
        <f t="shared" si="12"/>
        <v>274</v>
      </c>
      <c r="K107" s="93">
        <v>34</v>
      </c>
      <c r="L107" s="93">
        <v>41</v>
      </c>
      <c r="M107" s="93">
        <v>34</v>
      </c>
      <c r="N107" s="93">
        <v>37</v>
      </c>
      <c r="O107" s="93">
        <v>46</v>
      </c>
      <c r="P107" s="93">
        <v>39</v>
      </c>
      <c r="Q107" s="211">
        <f t="shared" si="13"/>
        <v>231</v>
      </c>
      <c r="R107" s="211">
        <f t="shared" si="14"/>
        <v>505</v>
      </c>
    </row>
    <row r="108" spans="1:18" ht="12.75">
      <c r="A108" s="126">
        <v>7</v>
      </c>
      <c r="B108" s="63" t="s">
        <v>275</v>
      </c>
      <c r="C108" s="63" t="s">
        <v>29</v>
      </c>
      <c r="D108" s="94">
        <v>46</v>
      </c>
      <c r="E108" s="94">
        <v>41</v>
      </c>
      <c r="F108" s="94">
        <v>44</v>
      </c>
      <c r="G108" s="94">
        <v>42</v>
      </c>
      <c r="H108" s="94">
        <v>46</v>
      </c>
      <c r="I108" s="94">
        <v>45</v>
      </c>
      <c r="J108" s="211">
        <f t="shared" si="12"/>
        <v>264</v>
      </c>
      <c r="K108" s="94">
        <v>41</v>
      </c>
      <c r="L108" s="94">
        <v>43</v>
      </c>
      <c r="M108" s="94">
        <v>39</v>
      </c>
      <c r="N108" s="94">
        <v>34</v>
      </c>
      <c r="O108" s="94">
        <v>41</v>
      </c>
      <c r="P108" s="94">
        <v>34</v>
      </c>
      <c r="Q108" s="211">
        <f t="shared" si="13"/>
        <v>232</v>
      </c>
      <c r="R108" s="211">
        <f t="shared" si="14"/>
        <v>496</v>
      </c>
    </row>
    <row r="109" spans="1:18" ht="12.75">
      <c r="A109" s="126">
        <v>8</v>
      </c>
      <c r="B109" s="121" t="s">
        <v>407</v>
      </c>
      <c r="C109" s="121" t="s">
        <v>72</v>
      </c>
      <c r="D109" s="94">
        <v>47</v>
      </c>
      <c r="E109" s="94">
        <v>46</v>
      </c>
      <c r="F109" s="94">
        <v>45</v>
      </c>
      <c r="G109" s="94">
        <v>48</v>
      </c>
      <c r="H109" s="94">
        <v>42</v>
      </c>
      <c r="I109" s="94">
        <v>36</v>
      </c>
      <c r="J109" s="211">
        <f t="shared" si="12"/>
        <v>264</v>
      </c>
      <c r="K109" s="94">
        <v>40</v>
      </c>
      <c r="L109" s="94">
        <v>38</v>
      </c>
      <c r="M109" s="94">
        <v>30</v>
      </c>
      <c r="N109" s="94">
        <v>38</v>
      </c>
      <c r="O109" s="94">
        <v>38</v>
      </c>
      <c r="P109" s="94">
        <v>40</v>
      </c>
      <c r="Q109" s="211">
        <f t="shared" si="13"/>
        <v>224</v>
      </c>
      <c r="R109" s="211">
        <f t="shared" si="14"/>
        <v>488</v>
      </c>
    </row>
    <row r="110" spans="1:18" ht="12.75">
      <c r="A110" s="329">
        <v>9</v>
      </c>
      <c r="B110" s="304" t="s">
        <v>342</v>
      </c>
      <c r="C110" s="304" t="s">
        <v>188</v>
      </c>
      <c r="D110" s="310">
        <v>23</v>
      </c>
      <c r="E110" s="310">
        <v>21</v>
      </c>
      <c r="F110" s="310">
        <v>19</v>
      </c>
      <c r="G110" s="310">
        <v>20</v>
      </c>
      <c r="H110" s="310">
        <v>31</v>
      </c>
      <c r="I110" s="310">
        <v>45</v>
      </c>
      <c r="J110" s="325">
        <f t="shared" si="12"/>
        <v>159</v>
      </c>
      <c r="K110" s="310">
        <v>38</v>
      </c>
      <c r="L110" s="310">
        <v>37</v>
      </c>
      <c r="M110" s="310">
        <v>36</v>
      </c>
      <c r="N110" s="310">
        <v>46</v>
      </c>
      <c r="O110" s="310">
        <v>43</v>
      </c>
      <c r="P110" s="310">
        <v>36</v>
      </c>
      <c r="Q110" s="325">
        <f t="shared" si="13"/>
        <v>236</v>
      </c>
      <c r="R110" s="325">
        <f t="shared" si="14"/>
        <v>395</v>
      </c>
    </row>
    <row r="111" spans="1:18" ht="12.75">
      <c r="A111" s="329">
        <v>10</v>
      </c>
      <c r="B111" s="304" t="s">
        <v>313</v>
      </c>
      <c r="C111" s="304" t="s">
        <v>188</v>
      </c>
      <c r="D111" s="327">
        <v>17</v>
      </c>
      <c r="E111" s="327">
        <v>36</v>
      </c>
      <c r="F111" s="327">
        <v>18</v>
      </c>
      <c r="G111" s="327">
        <v>45</v>
      </c>
      <c r="H111" s="327">
        <v>30</v>
      </c>
      <c r="I111" s="327">
        <v>46</v>
      </c>
      <c r="J111" s="325">
        <f t="shared" si="12"/>
        <v>192</v>
      </c>
      <c r="K111" s="327">
        <v>26</v>
      </c>
      <c r="L111" s="327">
        <v>31</v>
      </c>
      <c r="M111" s="327">
        <v>33</v>
      </c>
      <c r="N111" s="327">
        <v>15</v>
      </c>
      <c r="O111" s="327">
        <v>40</v>
      </c>
      <c r="P111" s="327">
        <v>29</v>
      </c>
      <c r="Q111" s="325">
        <f t="shared" si="13"/>
        <v>174</v>
      </c>
      <c r="R111" s="325">
        <f t="shared" si="14"/>
        <v>366</v>
      </c>
    </row>
    <row r="113" ht="13.5" thickBot="1">
      <c r="B113" s="65" t="s">
        <v>259</v>
      </c>
    </row>
    <row r="114" spans="2:16" ht="13.5" thickBot="1">
      <c r="B114" s="19" t="s">
        <v>267</v>
      </c>
      <c r="D114" s="295" t="s">
        <v>0</v>
      </c>
      <c r="E114" s="296"/>
      <c r="F114" s="296"/>
      <c r="G114" s="296"/>
      <c r="H114" s="296"/>
      <c r="I114" s="297"/>
      <c r="K114" s="295" t="s">
        <v>8</v>
      </c>
      <c r="L114" s="281"/>
      <c r="M114" s="281"/>
      <c r="N114" s="281"/>
      <c r="O114" s="281"/>
      <c r="P114" s="282"/>
    </row>
    <row r="115" spans="1:18" ht="12.75">
      <c r="A115" s="108" t="s">
        <v>51</v>
      </c>
      <c r="B115" s="137" t="s">
        <v>53</v>
      </c>
      <c r="C115" s="184"/>
      <c r="D115" s="22" t="s">
        <v>1</v>
      </c>
      <c r="E115" s="23" t="s">
        <v>2</v>
      </c>
      <c r="F115" s="23" t="s">
        <v>3</v>
      </c>
      <c r="G115" s="23" t="s">
        <v>4</v>
      </c>
      <c r="H115" s="23" t="s">
        <v>5</v>
      </c>
      <c r="I115" s="24" t="s">
        <v>6</v>
      </c>
      <c r="J115" s="224"/>
      <c r="K115" s="22" t="s">
        <v>1</v>
      </c>
      <c r="L115" s="23" t="s">
        <v>2</v>
      </c>
      <c r="M115" s="23" t="s">
        <v>3</v>
      </c>
      <c r="N115" s="23" t="s">
        <v>4</v>
      </c>
      <c r="O115" s="23" t="s">
        <v>5</v>
      </c>
      <c r="P115" s="24" t="s">
        <v>6</v>
      </c>
      <c r="Q115" s="230"/>
      <c r="R115" s="231" t="s">
        <v>7</v>
      </c>
    </row>
    <row r="116" spans="1:18" ht="12.75">
      <c r="A116" s="108"/>
      <c r="B116" s="237" t="s">
        <v>440</v>
      </c>
      <c r="C116" s="212" t="s">
        <v>29</v>
      </c>
      <c r="D116" s="59">
        <v>47</v>
      </c>
      <c r="E116" s="59">
        <v>47</v>
      </c>
      <c r="F116" s="59">
        <v>47</v>
      </c>
      <c r="G116" s="59">
        <v>48</v>
      </c>
      <c r="H116" s="59">
        <v>48</v>
      </c>
      <c r="I116" s="59">
        <v>49</v>
      </c>
      <c r="J116" s="211">
        <f aca="true" t="shared" si="15" ref="J116:J122">SUM(D116:I116)</f>
        <v>286</v>
      </c>
      <c r="K116" s="59">
        <v>36</v>
      </c>
      <c r="L116" s="59">
        <v>47</v>
      </c>
      <c r="M116" s="59">
        <v>49</v>
      </c>
      <c r="N116" s="59">
        <v>49</v>
      </c>
      <c r="O116" s="59">
        <v>48</v>
      </c>
      <c r="P116" s="59">
        <v>49</v>
      </c>
      <c r="Q116" s="211">
        <f aca="true" t="shared" si="16" ref="Q116:Q122">SUM(K116:P116)</f>
        <v>278</v>
      </c>
      <c r="R116" s="211">
        <f aca="true" t="shared" si="17" ref="R116:R122">J116+Q116</f>
        <v>564</v>
      </c>
    </row>
    <row r="117" spans="1:18" ht="12.75">
      <c r="A117" s="74" t="s">
        <v>65</v>
      </c>
      <c r="B117" s="63" t="s">
        <v>268</v>
      </c>
      <c r="C117" s="59" t="s">
        <v>29</v>
      </c>
      <c r="D117" s="59">
        <v>46</v>
      </c>
      <c r="E117" s="59">
        <v>45</v>
      </c>
      <c r="F117" s="59">
        <v>48</v>
      </c>
      <c r="G117" s="59">
        <v>46</v>
      </c>
      <c r="H117" s="59">
        <v>47</v>
      </c>
      <c r="I117" s="59">
        <v>47</v>
      </c>
      <c r="J117" s="220">
        <f t="shared" si="15"/>
        <v>279</v>
      </c>
      <c r="K117" s="59">
        <v>46</v>
      </c>
      <c r="L117" s="59">
        <v>46</v>
      </c>
      <c r="M117" s="59">
        <v>47</v>
      </c>
      <c r="N117" s="59">
        <v>46</v>
      </c>
      <c r="O117" s="59">
        <v>41</v>
      </c>
      <c r="P117" s="59">
        <v>45</v>
      </c>
      <c r="Q117" s="220">
        <f t="shared" si="16"/>
        <v>271</v>
      </c>
      <c r="R117" s="220">
        <f t="shared" si="17"/>
        <v>550</v>
      </c>
    </row>
    <row r="118" spans="1:18" ht="12.75">
      <c r="A118" s="74" t="s">
        <v>66</v>
      </c>
      <c r="B118" s="63" t="s">
        <v>172</v>
      </c>
      <c r="C118" s="63" t="s">
        <v>23</v>
      </c>
      <c r="D118" s="59">
        <v>47</v>
      </c>
      <c r="E118" s="59">
        <v>48</v>
      </c>
      <c r="F118" s="59">
        <v>46</v>
      </c>
      <c r="G118" s="59">
        <v>49</v>
      </c>
      <c r="H118" s="59">
        <v>44</v>
      </c>
      <c r="I118" s="59">
        <v>49</v>
      </c>
      <c r="J118" s="211">
        <f t="shared" si="15"/>
        <v>283</v>
      </c>
      <c r="K118" s="59">
        <v>46</v>
      </c>
      <c r="L118" s="59">
        <v>34</v>
      </c>
      <c r="M118" s="59">
        <v>47</v>
      </c>
      <c r="N118" s="59">
        <v>46</v>
      </c>
      <c r="O118" s="59">
        <v>47</v>
      </c>
      <c r="P118" s="59">
        <v>46</v>
      </c>
      <c r="Q118" s="211">
        <f t="shared" si="16"/>
        <v>266</v>
      </c>
      <c r="R118" s="211">
        <f t="shared" si="17"/>
        <v>549</v>
      </c>
    </row>
    <row r="119" spans="1:18" ht="12.75">
      <c r="A119" s="77" t="s">
        <v>272</v>
      </c>
      <c r="B119" s="63" t="s">
        <v>269</v>
      </c>
      <c r="C119" s="59" t="s">
        <v>24</v>
      </c>
      <c r="D119" s="59">
        <v>46</v>
      </c>
      <c r="E119" s="59">
        <v>44</v>
      </c>
      <c r="F119" s="59">
        <v>46</v>
      </c>
      <c r="G119" s="59">
        <v>42</v>
      </c>
      <c r="H119" s="59">
        <v>46</v>
      </c>
      <c r="I119" s="59">
        <v>48</v>
      </c>
      <c r="J119" s="211">
        <f t="shared" si="15"/>
        <v>272</v>
      </c>
      <c r="K119" s="59">
        <v>40</v>
      </c>
      <c r="L119" s="59">
        <v>38</v>
      </c>
      <c r="M119" s="59">
        <v>44</v>
      </c>
      <c r="N119" s="59">
        <v>47</v>
      </c>
      <c r="O119" s="222">
        <v>46</v>
      </c>
      <c r="P119" s="222">
        <v>42</v>
      </c>
      <c r="Q119" s="211">
        <f t="shared" si="16"/>
        <v>257</v>
      </c>
      <c r="R119" s="211">
        <f t="shared" si="17"/>
        <v>529</v>
      </c>
    </row>
    <row r="120" spans="1:18" ht="12.75">
      <c r="A120" s="77" t="s">
        <v>284</v>
      </c>
      <c r="B120" s="121" t="s">
        <v>171</v>
      </c>
      <c r="C120" s="122" t="s">
        <v>23</v>
      </c>
      <c r="D120" s="59">
        <v>43</v>
      </c>
      <c r="E120" s="59">
        <v>48</v>
      </c>
      <c r="F120" s="59">
        <v>46</v>
      </c>
      <c r="G120" s="59">
        <v>48</v>
      </c>
      <c r="H120" s="59">
        <v>46</v>
      </c>
      <c r="I120" s="59">
        <v>47</v>
      </c>
      <c r="J120" s="211">
        <f t="shared" si="15"/>
        <v>278</v>
      </c>
      <c r="K120" s="59">
        <v>41</v>
      </c>
      <c r="L120" s="59">
        <v>41</v>
      </c>
      <c r="M120" s="59">
        <v>47</v>
      </c>
      <c r="N120" s="59">
        <v>44</v>
      </c>
      <c r="O120" s="222">
        <v>39</v>
      </c>
      <c r="P120" s="222">
        <v>39</v>
      </c>
      <c r="Q120" s="211">
        <f t="shared" si="16"/>
        <v>251</v>
      </c>
      <c r="R120" s="211">
        <f t="shared" si="17"/>
        <v>529</v>
      </c>
    </row>
    <row r="121" spans="1:18" ht="12.75">
      <c r="A121" s="77" t="s">
        <v>288</v>
      </c>
      <c r="B121" s="63" t="s">
        <v>281</v>
      </c>
      <c r="C121" s="63" t="s">
        <v>29</v>
      </c>
      <c r="D121" s="59">
        <v>42</v>
      </c>
      <c r="E121" s="59">
        <v>43</v>
      </c>
      <c r="F121" s="59">
        <v>48</v>
      </c>
      <c r="G121" s="59">
        <v>45</v>
      </c>
      <c r="H121" s="59">
        <v>43</v>
      </c>
      <c r="I121" s="59">
        <v>38</v>
      </c>
      <c r="J121" s="211">
        <f t="shared" si="15"/>
        <v>259</v>
      </c>
      <c r="K121" s="59">
        <v>40</v>
      </c>
      <c r="L121" s="59">
        <v>45</v>
      </c>
      <c r="M121" s="59">
        <v>45</v>
      </c>
      <c r="N121" s="59">
        <v>42</v>
      </c>
      <c r="O121" s="59">
        <v>43</v>
      </c>
      <c r="P121" s="59">
        <v>44</v>
      </c>
      <c r="Q121" s="211">
        <f t="shared" si="16"/>
        <v>259</v>
      </c>
      <c r="R121" s="211">
        <f t="shared" si="17"/>
        <v>518</v>
      </c>
    </row>
    <row r="122" spans="1:18" ht="12.75">
      <c r="A122" s="77" t="s">
        <v>300</v>
      </c>
      <c r="B122" s="63" t="s">
        <v>273</v>
      </c>
      <c r="C122" s="63" t="s">
        <v>29</v>
      </c>
      <c r="D122" s="59">
        <v>45</v>
      </c>
      <c r="E122" s="59">
        <v>44</v>
      </c>
      <c r="F122" s="59">
        <v>43</v>
      </c>
      <c r="G122" s="59">
        <v>42</v>
      </c>
      <c r="H122" s="59">
        <v>44</v>
      </c>
      <c r="I122" s="59">
        <v>41</v>
      </c>
      <c r="J122" s="211">
        <f t="shared" si="15"/>
        <v>259</v>
      </c>
      <c r="K122" s="59">
        <v>40</v>
      </c>
      <c r="L122" s="59">
        <v>37</v>
      </c>
      <c r="M122" s="59">
        <v>32</v>
      </c>
      <c r="N122" s="59">
        <v>37</v>
      </c>
      <c r="O122" s="59">
        <v>45</v>
      </c>
      <c r="P122" s="59">
        <v>30</v>
      </c>
      <c r="Q122" s="211">
        <f t="shared" si="16"/>
        <v>221</v>
      </c>
      <c r="R122" s="211">
        <f t="shared" si="17"/>
        <v>480</v>
      </c>
    </row>
  </sheetData>
  <sheetProtection/>
  <mergeCells count="12">
    <mergeCell ref="D60:I60"/>
    <mergeCell ref="K60:P60"/>
    <mergeCell ref="D114:I114"/>
    <mergeCell ref="K114:P114"/>
    <mergeCell ref="D100:I100"/>
    <mergeCell ref="K100:P100"/>
    <mergeCell ref="D2:I2"/>
    <mergeCell ref="K2:P2"/>
    <mergeCell ref="D34:I34"/>
    <mergeCell ref="K34:P34"/>
    <mergeCell ref="D81:I81"/>
    <mergeCell ref="K81:P8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B1">
      <selection activeCell="N23" sqref="N23"/>
    </sheetView>
  </sheetViews>
  <sheetFormatPr defaultColWidth="11.421875" defaultRowHeight="12.75"/>
  <cols>
    <col min="1" max="1" width="0" style="0" hidden="1" customWidth="1"/>
    <col min="2" max="2" width="4.8515625" style="13" customWidth="1"/>
    <col min="3" max="3" width="19.00390625" style="0" customWidth="1"/>
    <col min="4" max="4" width="12.00390625" style="0" bestFit="1" customWidth="1"/>
    <col min="5" max="8" width="6.7109375" style="0" customWidth="1"/>
    <col min="9" max="9" width="6.7109375" style="13" customWidth="1"/>
    <col min="10" max="13" width="6.7109375" style="0" customWidth="1"/>
    <col min="14" max="14" width="6.7109375" style="13" customWidth="1"/>
    <col min="15" max="18" width="6.7109375" style="0" customWidth="1"/>
    <col min="19" max="19" width="6.7109375" style="13" customWidth="1"/>
    <col min="20" max="20" width="6.7109375" style="0" customWidth="1"/>
  </cols>
  <sheetData>
    <row r="1" ht="12.75">
      <c r="C1" t="s">
        <v>119</v>
      </c>
    </row>
    <row r="3" ht="13.5" thickBot="1">
      <c r="C3" t="s">
        <v>16</v>
      </c>
    </row>
    <row r="4" spans="5:18" ht="13.5" thickBot="1">
      <c r="E4" s="274" t="s">
        <v>34</v>
      </c>
      <c r="F4" s="275"/>
      <c r="G4" s="275"/>
      <c r="H4" s="276"/>
      <c r="I4" s="18"/>
      <c r="J4" s="274" t="s">
        <v>35</v>
      </c>
      <c r="K4" s="275"/>
      <c r="L4" s="275"/>
      <c r="M4" s="276"/>
      <c r="N4" s="18"/>
      <c r="O4" s="274" t="s">
        <v>36</v>
      </c>
      <c r="P4" s="275"/>
      <c r="Q4" s="275"/>
      <c r="R4" s="276"/>
    </row>
    <row r="5" spans="1:20" ht="12.75">
      <c r="A5">
        <v>1</v>
      </c>
      <c r="B5" s="26" t="s">
        <v>51</v>
      </c>
      <c r="C5" s="38" t="s">
        <v>52</v>
      </c>
      <c r="D5" s="1"/>
      <c r="E5" s="4" t="s">
        <v>1</v>
      </c>
      <c r="F5" s="4" t="s">
        <v>2</v>
      </c>
      <c r="G5" s="4" t="s">
        <v>3</v>
      </c>
      <c r="H5" s="4" t="s">
        <v>4</v>
      </c>
      <c r="I5" s="51" t="s">
        <v>15</v>
      </c>
      <c r="J5" s="4" t="s">
        <v>1</v>
      </c>
      <c r="K5" s="4" t="s">
        <v>2</v>
      </c>
      <c r="L5" s="4" t="s">
        <v>3</v>
      </c>
      <c r="M5" s="4" t="s">
        <v>4</v>
      </c>
      <c r="N5" s="51" t="s">
        <v>15</v>
      </c>
      <c r="O5" s="4" t="s">
        <v>1</v>
      </c>
      <c r="P5" s="4" t="s">
        <v>2</v>
      </c>
      <c r="Q5" s="4" t="s">
        <v>3</v>
      </c>
      <c r="R5" s="4" t="s">
        <v>4</v>
      </c>
      <c r="S5" s="51" t="s">
        <v>15</v>
      </c>
      <c r="T5" s="4" t="s">
        <v>7</v>
      </c>
    </row>
    <row r="6" spans="1:20" ht="12.75">
      <c r="A6">
        <v>2</v>
      </c>
      <c r="B6" s="42"/>
      <c r="C6" s="70" t="s">
        <v>30</v>
      </c>
      <c r="D6" s="35" t="s">
        <v>31</v>
      </c>
      <c r="E6" s="8">
        <v>50</v>
      </c>
      <c r="F6" s="8">
        <v>45</v>
      </c>
      <c r="G6" s="8">
        <v>50</v>
      </c>
      <c r="H6" s="8">
        <v>47</v>
      </c>
      <c r="I6" s="8">
        <f>SUM(E6:H6)</f>
        <v>192</v>
      </c>
      <c r="J6" s="8">
        <v>49</v>
      </c>
      <c r="K6" s="8">
        <v>45</v>
      </c>
      <c r="L6" s="8">
        <v>49</v>
      </c>
      <c r="M6" s="8">
        <v>40</v>
      </c>
      <c r="N6" s="8">
        <f>SUM(J6:M6)</f>
        <v>183</v>
      </c>
      <c r="O6" s="8">
        <v>47</v>
      </c>
      <c r="P6" s="8">
        <v>44</v>
      </c>
      <c r="Q6" s="8">
        <v>46</v>
      </c>
      <c r="R6" s="8">
        <v>42</v>
      </c>
      <c r="S6" s="8">
        <f>SUM(O6:R6)</f>
        <v>179</v>
      </c>
      <c r="T6" s="8">
        <f>SUM(S6,N6,I6)</f>
        <v>554</v>
      </c>
    </row>
    <row r="7" spans="1:20" ht="12.75">
      <c r="A7">
        <v>3</v>
      </c>
      <c r="B7" s="36">
        <v>2</v>
      </c>
      <c r="C7" s="37" t="s">
        <v>10</v>
      </c>
      <c r="D7" s="3" t="s">
        <v>12</v>
      </c>
      <c r="E7" s="8">
        <v>50</v>
      </c>
      <c r="F7" s="8">
        <v>42</v>
      </c>
      <c r="G7" s="8">
        <v>47</v>
      </c>
      <c r="H7" s="8">
        <v>42</v>
      </c>
      <c r="I7" s="8">
        <f>SUM(E7:H7)</f>
        <v>181</v>
      </c>
      <c r="J7" s="8">
        <v>48</v>
      </c>
      <c r="K7" s="8">
        <v>43</v>
      </c>
      <c r="L7" s="8">
        <v>49</v>
      </c>
      <c r="M7" s="8">
        <v>43</v>
      </c>
      <c r="N7" s="8">
        <f>SUM(J7:M7)</f>
        <v>183</v>
      </c>
      <c r="O7" s="8">
        <v>49</v>
      </c>
      <c r="P7" s="8">
        <v>41</v>
      </c>
      <c r="Q7" s="8">
        <v>47</v>
      </c>
      <c r="R7" s="8">
        <v>36</v>
      </c>
      <c r="S7" s="8">
        <f>SUM(O7:R7)</f>
        <v>173</v>
      </c>
      <c r="T7" s="8">
        <f>SUM(S7,N7,I7)</f>
        <v>537</v>
      </c>
    </row>
    <row r="8" spans="1:20" ht="12.75">
      <c r="A8">
        <v>4</v>
      </c>
      <c r="B8" s="8">
        <v>3</v>
      </c>
      <c r="C8" s="71" t="s">
        <v>32</v>
      </c>
      <c r="D8" s="3" t="s">
        <v>31</v>
      </c>
      <c r="E8" s="8">
        <v>46</v>
      </c>
      <c r="F8" s="8">
        <v>46</v>
      </c>
      <c r="G8" s="8">
        <v>46</v>
      </c>
      <c r="H8" s="8">
        <v>46</v>
      </c>
      <c r="I8" s="8">
        <f>SUM(E8:H8)</f>
        <v>184</v>
      </c>
      <c r="J8" s="8">
        <v>47</v>
      </c>
      <c r="K8" s="8">
        <v>47</v>
      </c>
      <c r="L8" s="8">
        <v>47</v>
      </c>
      <c r="M8" s="8">
        <v>47</v>
      </c>
      <c r="N8" s="8">
        <f>SUM(J8:M8)</f>
        <v>188</v>
      </c>
      <c r="O8" s="8">
        <v>48</v>
      </c>
      <c r="P8" s="8">
        <v>48</v>
      </c>
      <c r="Q8" s="8">
        <v>48</v>
      </c>
      <c r="R8" s="8">
        <v>48</v>
      </c>
      <c r="S8" s="8">
        <f>SUM(O8:R8)</f>
        <v>192</v>
      </c>
      <c r="T8" s="8">
        <f>SUM(S8,N8,I8)</f>
        <v>564</v>
      </c>
    </row>
    <row r="9" spans="1:20" ht="12.75">
      <c r="A9">
        <v>5</v>
      </c>
      <c r="B9" s="8">
        <v>4</v>
      </c>
      <c r="C9" s="14" t="s">
        <v>135</v>
      </c>
      <c r="D9" s="7" t="s">
        <v>29</v>
      </c>
      <c r="E9" s="8">
        <v>46</v>
      </c>
      <c r="F9" s="8">
        <v>46</v>
      </c>
      <c r="G9" s="8">
        <v>46</v>
      </c>
      <c r="H9" s="8">
        <v>46</v>
      </c>
      <c r="I9" s="8">
        <f>SUM(E9:H9)</f>
        <v>184</v>
      </c>
      <c r="J9" s="8">
        <v>47</v>
      </c>
      <c r="K9" s="8">
        <v>47</v>
      </c>
      <c r="L9" s="8">
        <v>47</v>
      </c>
      <c r="M9" s="8">
        <v>47</v>
      </c>
      <c r="N9" s="8">
        <f>SUM(J9:M9)</f>
        <v>188</v>
      </c>
      <c r="O9" s="8">
        <v>48</v>
      </c>
      <c r="P9" s="8">
        <v>48</v>
      </c>
      <c r="Q9" s="8">
        <v>48</v>
      </c>
      <c r="R9" s="8">
        <v>48</v>
      </c>
      <c r="S9" s="8">
        <f>SUM(O9:R9)</f>
        <v>192</v>
      </c>
      <c r="T9" s="8">
        <f>SUM(S9,N9,I9)</f>
        <v>564</v>
      </c>
    </row>
    <row r="10" spans="1:20" ht="12.75">
      <c r="A10">
        <v>6</v>
      </c>
      <c r="B10" s="8">
        <v>5</v>
      </c>
      <c r="C10" s="1"/>
      <c r="D10" s="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>
      <c r="A11">
        <v>8</v>
      </c>
      <c r="B11" s="8">
        <v>6</v>
      </c>
      <c r="C11" s="12"/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>
        <v>9</v>
      </c>
      <c r="B12" s="18"/>
      <c r="C12" s="39"/>
      <c r="D12" s="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>
        <v>10</v>
      </c>
      <c r="B13" s="18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.75">
      <c r="A14">
        <v>11</v>
      </c>
      <c r="B14" s="18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2.75">
      <c r="A15">
        <v>12</v>
      </c>
      <c r="B15" s="18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2.75">
      <c r="A16">
        <v>13</v>
      </c>
      <c r="B16" s="18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2.75">
      <c r="A17">
        <v>14</v>
      </c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2.75">
      <c r="A18">
        <v>15</v>
      </c>
      <c r="C18" s="5"/>
      <c r="D18" s="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2.75">
      <c r="A19">
        <v>16</v>
      </c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2.75">
      <c r="A20">
        <v>17</v>
      </c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</sheetData>
  <sheetProtection/>
  <mergeCells count="3">
    <mergeCell ref="E4:H4"/>
    <mergeCell ref="J4:M4"/>
    <mergeCell ref="O4:R4"/>
  </mergeCells>
  <printOptions/>
  <pageMargins left="0.2362204724409449" right="0.3937007874015748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3.28125" style="86" customWidth="1"/>
    <col min="2" max="2" width="19.57421875" style="86" customWidth="1"/>
    <col min="3" max="3" width="11.28125" style="86" customWidth="1"/>
    <col min="4" max="9" width="6.28125" style="86" bestFit="1" customWidth="1"/>
    <col min="10" max="10" width="5.7109375" style="19" bestFit="1" customWidth="1"/>
    <col min="11" max="16" width="6.28125" style="86" bestFit="1" customWidth="1"/>
    <col min="17" max="17" width="5.7109375" style="19" bestFit="1" customWidth="1"/>
    <col min="18" max="18" width="8.7109375" style="19" bestFit="1" customWidth="1"/>
    <col min="19" max="19" width="3.00390625" style="86" bestFit="1" customWidth="1"/>
    <col min="20" max="20" width="11.421875" style="86" customWidth="1"/>
    <col min="21" max="21" width="3.57421875" style="86" customWidth="1"/>
    <col min="22" max="22" width="16.140625" style="86" customWidth="1"/>
    <col min="23" max="23" width="19.421875" style="86" bestFit="1" customWidth="1"/>
    <col min="24" max="24" width="6.421875" style="86" customWidth="1"/>
    <col min="25" max="25" width="16.421875" style="86" customWidth="1"/>
    <col min="26" max="26" width="6.28125" style="86" customWidth="1"/>
    <col min="27" max="27" width="18.7109375" style="86" bestFit="1" customWidth="1"/>
    <col min="28" max="28" width="6.421875" style="86" customWidth="1"/>
    <col min="29" max="29" width="11.28125" style="86" bestFit="1" customWidth="1"/>
    <col min="30" max="16384" width="11.421875" style="86" customWidth="1"/>
  </cols>
  <sheetData>
    <row r="1" spans="2:19" s="82" customFormat="1" ht="12.75">
      <c r="B1" s="65" t="s">
        <v>180</v>
      </c>
      <c r="J1" s="19"/>
      <c r="Q1" s="19"/>
      <c r="R1" s="19"/>
      <c r="S1" s="83"/>
    </row>
    <row r="2" spans="10:19" s="82" customFormat="1" ht="13.5" thickBot="1">
      <c r="J2" s="19"/>
      <c r="Q2" s="19"/>
      <c r="R2" s="19"/>
      <c r="S2" s="83"/>
    </row>
    <row r="3" spans="1:19" ht="13.5" thickBot="1">
      <c r="A3" s="82"/>
      <c r="B3" s="104" t="s">
        <v>116</v>
      </c>
      <c r="D3" s="283" t="s">
        <v>50</v>
      </c>
      <c r="E3" s="281"/>
      <c r="F3" s="281"/>
      <c r="G3" s="281"/>
      <c r="H3" s="281"/>
      <c r="I3" s="282"/>
      <c r="K3" s="280" t="s">
        <v>14</v>
      </c>
      <c r="L3" s="281"/>
      <c r="M3" s="281"/>
      <c r="N3" s="281"/>
      <c r="O3" s="281"/>
      <c r="P3" s="282"/>
      <c r="S3" s="87"/>
    </row>
    <row r="4" spans="1:19" ht="12.75">
      <c r="A4" s="89">
        <v>1</v>
      </c>
      <c r="B4" s="89" t="s">
        <v>52</v>
      </c>
      <c r="C4" s="89"/>
      <c r="D4" s="2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4" t="s">
        <v>6</v>
      </c>
      <c r="J4" s="19" t="s">
        <v>15</v>
      </c>
      <c r="K4" s="22" t="s">
        <v>1</v>
      </c>
      <c r="L4" s="23" t="s">
        <v>2</v>
      </c>
      <c r="M4" s="23" t="s">
        <v>3</v>
      </c>
      <c r="N4" s="23" t="s">
        <v>4</v>
      </c>
      <c r="O4" s="23" t="s">
        <v>5</v>
      </c>
      <c r="P4" s="24" t="s">
        <v>6</v>
      </c>
      <c r="Q4" s="19" t="s">
        <v>15</v>
      </c>
      <c r="R4" s="247" t="s">
        <v>7</v>
      </c>
      <c r="S4" s="6" t="s">
        <v>71</v>
      </c>
    </row>
    <row r="5" spans="1:19" ht="12.75">
      <c r="A5" s="94"/>
      <c r="B5" s="63" t="s">
        <v>404</v>
      </c>
      <c r="C5" s="67" t="s">
        <v>72</v>
      </c>
      <c r="D5" s="94">
        <v>48</v>
      </c>
      <c r="E5" s="94">
        <v>47</v>
      </c>
      <c r="F5" s="94">
        <v>49</v>
      </c>
      <c r="G5" s="94">
        <v>47</v>
      </c>
      <c r="H5" s="94">
        <v>45</v>
      </c>
      <c r="I5" s="94">
        <v>47</v>
      </c>
      <c r="J5" s="210">
        <f aca="true" t="shared" si="0" ref="J5:J11">SUM(D5:I5)</f>
        <v>283</v>
      </c>
      <c r="K5" s="94">
        <v>44</v>
      </c>
      <c r="L5" s="94">
        <v>44</v>
      </c>
      <c r="M5" s="94">
        <v>45</v>
      </c>
      <c r="N5" s="94">
        <v>46</v>
      </c>
      <c r="O5" s="94">
        <v>45</v>
      </c>
      <c r="P5" s="94">
        <v>47</v>
      </c>
      <c r="Q5" s="210">
        <f aca="true" t="shared" si="1" ref="Q5:Q15">SUM(K5:P5)</f>
        <v>271</v>
      </c>
      <c r="R5" s="210">
        <f aca="true" t="shared" si="2" ref="R5:R15">SUM(Q5,J5)</f>
        <v>554</v>
      </c>
      <c r="S5" s="94">
        <v>9</v>
      </c>
    </row>
    <row r="6" spans="1:19" ht="12.75">
      <c r="A6" s="94">
        <v>2</v>
      </c>
      <c r="B6" s="127" t="s">
        <v>73</v>
      </c>
      <c r="C6" s="63" t="s">
        <v>72</v>
      </c>
      <c r="D6" s="94">
        <v>47</v>
      </c>
      <c r="E6" s="94">
        <v>43</v>
      </c>
      <c r="F6" s="94">
        <v>44</v>
      </c>
      <c r="G6" s="94">
        <v>45</v>
      </c>
      <c r="H6" s="94">
        <v>47</v>
      </c>
      <c r="I6" s="94">
        <v>46</v>
      </c>
      <c r="J6" s="210">
        <f t="shared" si="0"/>
        <v>272</v>
      </c>
      <c r="K6" s="94">
        <v>47</v>
      </c>
      <c r="L6" s="94">
        <v>48</v>
      </c>
      <c r="M6" s="94">
        <v>47</v>
      </c>
      <c r="N6" s="94">
        <v>46</v>
      </c>
      <c r="O6" s="94">
        <v>42</v>
      </c>
      <c r="P6" s="94">
        <v>43</v>
      </c>
      <c r="Q6" s="210">
        <f t="shared" si="1"/>
        <v>273</v>
      </c>
      <c r="R6" s="210">
        <f t="shared" si="2"/>
        <v>545</v>
      </c>
      <c r="S6" s="94">
        <v>5</v>
      </c>
    </row>
    <row r="7" spans="1:19" ht="12.75">
      <c r="A7" s="94">
        <v>3</v>
      </c>
      <c r="B7" s="63" t="s">
        <v>366</v>
      </c>
      <c r="C7" s="67" t="s">
        <v>12</v>
      </c>
      <c r="D7" s="94">
        <v>46</v>
      </c>
      <c r="E7" s="94">
        <v>45</v>
      </c>
      <c r="F7" s="94">
        <v>44</v>
      </c>
      <c r="G7" s="94">
        <v>47</v>
      </c>
      <c r="H7" s="94">
        <v>45</v>
      </c>
      <c r="I7" s="94">
        <v>46</v>
      </c>
      <c r="J7" s="210">
        <f t="shared" si="0"/>
        <v>273</v>
      </c>
      <c r="K7" s="94">
        <v>41</v>
      </c>
      <c r="L7" s="94">
        <v>47</v>
      </c>
      <c r="M7" s="94">
        <v>44</v>
      </c>
      <c r="N7" s="94">
        <v>45</v>
      </c>
      <c r="O7" s="94">
        <v>45</v>
      </c>
      <c r="P7" s="94">
        <v>48</v>
      </c>
      <c r="Q7" s="210">
        <f t="shared" si="1"/>
        <v>270</v>
      </c>
      <c r="R7" s="210">
        <f t="shared" si="2"/>
        <v>543</v>
      </c>
      <c r="S7" s="94">
        <v>7</v>
      </c>
    </row>
    <row r="8" spans="1:19" ht="12.75">
      <c r="A8" s="94">
        <v>4</v>
      </c>
      <c r="B8" s="59" t="s">
        <v>158</v>
      </c>
      <c r="C8" s="59" t="s">
        <v>12</v>
      </c>
      <c r="D8" s="74">
        <v>44</v>
      </c>
      <c r="E8" s="74">
        <v>42</v>
      </c>
      <c r="F8" s="74">
        <v>46</v>
      </c>
      <c r="G8" s="74">
        <v>46</v>
      </c>
      <c r="H8" s="74">
        <v>46</v>
      </c>
      <c r="I8" s="74">
        <v>44</v>
      </c>
      <c r="J8" s="210">
        <f t="shared" si="0"/>
        <v>268</v>
      </c>
      <c r="K8" s="74">
        <v>41</v>
      </c>
      <c r="L8" s="74">
        <v>43</v>
      </c>
      <c r="M8" s="74">
        <v>45</v>
      </c>
      <c r="N8" s="74">
        <v>46</v>
      </c>
      <c r="O8" s="74">
        <v>46</v>
      </c>
      <c r="P8" s="74">
        <v>47</v>
      </c>
      <c r="Q8" s="210">
        <f t="shared" si="1"/>
        <v>268</v>
      </c>
      <c r="R8" s="210">
        <f t="shared" si="2"/>
        <v>536</v>
      </c>
      <c r="S8" s="94">
        <v>9</v>
      </c>
    </row>
    <row r="9" spans="1:19" ht="12.75">
      <c r="A9" s="94">
        <v>5</v>
      </c>
      <c r="B9" s="63" t="s">
        <v>131</v>
      </c>
      <c r="C9" s="63" t="s">
        <v>72</v>
      </c>
      <c r="D9" s="94">
        <v>43</v>
      </c>
      <c r="E9" s="94">
        <v>44</v>
      </c>
      <c r="F9" s="94">
        <v>46</v>
      </c>
      <c r="G9" s="94">
        <v>45</v>
      </c>
      <c r="H9" s="94">
        <v>45</v>
      </c>
      <c r="I9" s="94">
        <v>43</v>
      </c>
      <c r="J9" s="210">
        <f t="shared" si="0"/>
        <v>266</v>
      </c>
      <c r="K9" s="94">
        <v>41</v>
      </c>
      <c r="L9" s="94">
        <v>44</v>
      </c>
      <c r="M9" s="94">
        <v>46</v>
      </c>
      <c r="N9" s="94">
        <v>46</v>
      </c>
      <c r="O9" s="94">
        <v>49</v>
      </c>
      <c r="P9" s="94">
        <v>36</v>
      </c>
      <c r="Q9" s="210">
        <f t="shared" si="1"/>
        <v>262</v>
      </c>
      <c r="R9" s="210">
        <f t="shared" si="2"/>
        <v>528</v>
      </c>
      <c r="S9" s="94">
        <v>5</v>
      </c>
    </row>
    <row r="10" spans="1:19" ht="12.75">
      <c r="A10" s="94">
        <v>6</v>
      </c>
      <c r="B10" s="97" t="s">
        <v>127</v>
      </c>
      <c r="C10" s="92" t="s">
        <v>29</v>
      </c>
      <c r="D10" s="74">
        <v>42</v>
      </c>
      <c r="E10" s="74">
        <v>45</v>
      </c>
      <c r="F10" s="74">
        <v>44</v>
      </c>
      <c r="G10" s="74">
        <v>47</v>
      </c>
      <c r="H10" s="74">
        <v>41</v>
      </c>
      <c r="I10" s="74">
        <v>44</v>
      </c>
      <c r="J10" s="210">
        <f t="shared" si="0"/>
        <v>263</v>
      </c>
      <c r="K10" s="74">
        <v>40</v>
      </c>
      <c r="L10" s="74">
        <v>43</v>
      </c>
      <c r="M10" s="74">
        <v>49</v>
      </c>
      <c r="N10" s="74">
        <v>40</v>
      </c>
      <c r="O10" s="74">
        <v>46</v>
      </c>
      <c r="P10" s="74">
        <v>38</v>
      </c>
      <c r="Q10" s="210">
        <f t="shared" si="1"/>
        <v>256</v>
      </c>
      <c r="R10" s="210">
        <f t="shared" si="2"/>
        <v>519</v>
      </c>
      <c r="S10" s="94">
        <v>5</v>
      </c>
    </row>
    <row r="11" spans="1:19" ht="12.75">
      <c r="A11" s="94">
        <v>7</v>
      </c>
      <c r="B11" s="63" t="s">
        <v>115</v>
      </c>
      <c r="C11" s="63" t="s">
        <v>72</v>
      </c>
      <c r="D11" s="94">
        <v>45</v>
      </c>
      <c r="E11" s="94">
        <v>47</v>
      </c>
      <c r="F11" s="94">
        <v>44</v>
      </c>
      <c r="G11" s="94">
        <v>44</v>
      </c>
      <c r="H11" s="94">
        <v>44</v>
      </c>
      <c r="I11" s="94">
        <v>45</v>
      </c>
      <c r="J11" s="210">
        <f t="shared" si="0"/>
        <v>269</v>
      </c>
      <c r="K11" s="94">
        <v>40</v>
      </c>
      <c r="L11" s="94">
        <v>43</v>
      </c>
      <c r="M11" s="94">
        <v>44</v>
      </c>
      <c r="N11" s="94">
        <v>32</v>
      </c>
      <c r="O11" s="94">
        <v>38</v>
      </c>
      <c r="P11" s="94">
        <v>45</v>
      </c>
      <c r="Q11" s="210">
        <f t="shared" si="1"/>
        <v>242</v>
      </c>
      <c r="R11" s="210">
        <f t="shared" si="2"/>
        <v>511</v>
      </c>
      <c r="S11" s="94">
        <v>6</v>
      </c>
    </row>
    <row r="12" spans="1:19" ht="12.75">
      <c r="A12" s="94">
        <v>8</v>
      </c>
      <c r="B12" s="63" t="s">
        <v>110</v>
      </c>
      <c r="C12" s="63" t="s">
        <v>61</v>
      </c>
      <c r="D12" s="74">
        <v>43</v>
      </c>
      <c r="E12" s="74">
        <v>40</v>
      </c>
      <c r="F12" s="74">
        <v>40</v>
      </c>
      <c r="G12" s="74">
        <v>37</v>
      </c>
      <c r="H12" s="74">
        <v>41</v>
      </c>
      <c r="I12" s="74">
        <v>40</v>
      </c>
      <c r="J12" s="210">
        <f>D12+E12+F12+G12+H12+I12</f>
        <v>241</v>
      </c>
      <c r="K12" s="74">
        <v>37</v>
      </c>
      <c r="L12" s="74">
        <v>40</v>
      </c>
      <c r="M12" s="74">
        <v>43</v>
      </c>
      <c r="N12" s="74">
        <v>40</v>
      </c>
      <c r="O12" s="74">
        <v>36</v>
      </c>
      <c r="P12" s="74">
        <v>43</v>
      </c>
      <c r="Q12" s="210">
        <f t="shared" si="1"/>
        <v>239</v>
      </c>
      <c r="R12" s="210">
        <f t="shared" si="2"/>
        <v>480</v>
      </c>
      <c r="S12" s="94">
        <v>2</v>
      </c>
    </row>
    <row r="13" spans="1:19" ht="12.75">
      <c r="A13" s="94">
        <v>9</v>
      </c>
      <c r="B13" s="63" t="s">
        <v>386</v>
      </c>
      <c r="C13" s="63" t="s">
        <v>196</v>
      </c>
      <c r="D13" s="94">
        <v>35</v>
      </c>
      <c r="E13" s="94">
        <v>36</v>
      </c>
      <c r="F13" s="94">
        <v>44</v>
      </c>
      <c r="G13" s="94">
        <v>41</v>
      </c>
      <c r="H13" s="94">
        <v>37</v>
      </c>
      <c r="I13" s="94">
        <v>30</v>
      </c>
      <c r="J13" s="210">
        <f>SUM(D13:I13)</f>
        <v>223</v>
      </c>
      <c r="K13" s="94">
        <v>35</v>
      </c>
      <c r="L13" s="94">
        <v>40</v>
      </c>
      <c r="M13" s="94">
        <v>40</v>
      </c>
      <c r="N13" s="94">
        <v>40</v>
      </c>
      <c r="O13" s="94">
        <v>38</v>
      </c>
      <c r="P13" s="94">
        <v>42</v>
      </c>
      <c r="Q13" s="210">
        <f t="shared" si="1"/>
        <v>235</v>
      </c>
      <c r="R13" s="210">
        <f t="shared" si="2"/>
        <v>458</v>
      </c>
      <c r="S13" s="94">
        <v>2</v>
      </c>
    </row>
    <row r="14" spans="1:19" ht="12.75">
      <c r="A14" s="94">
        <v>10</v>
      </c>
      <c r="B14" s="63" t="s">
        <v>201</v>
      </c>
      <c r="C14" s="63" t="s">
        <v>196</v>
      </c>
      <c r="D14" s="94">
        <v>45</v>
      </c>
      <c r="E14" s="94">
        <v>43</v>
      </c>
      <c r="F14" s="94">
        <v>47</v>
      </c>
      <c r="G14" s="94">
        <v>45</v>
      </c>
      <c r="H14" s="94">
        <v>44</v>
      </c>
      <c r="I14" s="94">
        <v>44</v>
      </c>
      <c r="J14" s="210">
        <f>SUM(D14:I14)</f>
        <v>268</v>
      </c>
      <c r="K14" s="94">
        <v>30</v>
      </c>
      <c r="L14" s="94">
        <v>14</v>
      </c>
      <c r="M14" s="94">
        <v>39</v>
      </c>
      <c r="N14" s="94">
        <v>37</v>
      </c>
      <c r="O14" s="94">
        <v>28</v>
      </c>
      <c r="P14" s="94">
        <v>24</v>
      </c>
      <c r="Q14" s="210">
        <f t="shared" si="1"/>
        <v>172</v>
      </c>
      <c r="R14" s="210">
        <f t="shared" si="2"/>
        <v>440</v>
      </c>
      <c r="S14" s="94">
        <v>2</v>
      </c>
    </row>
    <row r="15" spans="1:19" ht="12.75">
      <c r="A15" s="94">
        <v>11</v>
      </c>
      <c r="B15" s="63" t="s">
        <v>216</v>
      </c>
      <c r="C15" s="63" t="s">
        <v>72</v>
      </c>
      <c r="D15" s="94"/>
      <c r="E15" s="94"/>
      <c r="F15" s="94"/>
      <c r="G15" s="94"/>
      <c r="H15" s="94"/>
      <c r="I15" s="94"/>
      <c r="J15" s="210">
        <f>SUM(D15:I15)</f>
        <v>0</v>
      </c>
      <c r="K15" s="94"/>
      <c r="L15" s="94"/>
      <c r="M15" s="94"/>
      <c r="N15" s="94"/>
      <c r="O15" s="94"/>
      <c r="P15" s="94"/>
      <c r="Q15" s="210">
        <f t="shared" si="1"/>
        <v>0</v>
      </c>
      <c r="R15" s="210">
        <f t="shared" si="2"/>
        <v>0</v>
      </c>
      <c r="S15" s="94"/>
    </row>
  </sheetData>
  <sheetProtection/>
  <mergeCells count="2">
    <mergeCell ref="D3:I3"/>
    <mergeCell ref="K3:P3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0">
      <selection activeCell="D40" sqref="D40"/>
    </sheetView>
  </sheetViews>
  <sheetFormatPr defaultColWidth="11.421875" defaultRowHeight="12.75"/>
  <cols>
    <col min="1" max="1" width="2.7109375" style="13" customWidth="1"/>
    <col min="2" max="2" width="22.7109375" style="0" customWidth="1"/>
    <col min="3" max="3" width="14.00390625" style="0" customWidth="1"/>
    <col min="4" max="7" width="6.421875" style="0" customWidth="1"/>
    <col min="8" max="8" width="4.7109375" style="13" bestFit="1" customWidth="1"/>
    <col min="9" max="12" width="6.421875" style="0" customWidth="1"/>
    <col min="13" max="13" width="4.7109375" style="13" bestFit="1" customWidth="1"/>
    <col min="14" max="17" width="6.421875" style="0" customWidth="1"/>
    <col min="18" max="18" width="4.7109375" style="13" bestFit="1" customWidth="1"/>
    <col min="19" max="19" width="6.28125" style="0" bestFit="1" customWidth="1"/>
    <col min="20" max="20" width="3.421875" style="13" customWidth="1"/>
    <col min="23" max="23" width="15.57421875" style="0" customWidth="1"/>
    <col min="24" max="24" width="14.28125" style="0" customWidth="1"/>
    <col min="26" max="26" width="18.7109375" style="0" customWidth="1"/>
    <col min="28" max="28" width="18.7109375" style="0" bestFit="1" customWidth="1"/>
  </cols>
  <sheetData>
    <row r="1" spans="1:20" ht="12.75">
      <c r="A1" s="18"/>
      <c r="B1" s="5"/>
      <c r="C1" s="5"/>
      <c r="D1" s="5"/>
      <c r="E1" s="5"/>
      <c r="F1" s="5"/>
      <c r="G1" s="5"/>
      <c r="H1" s="18"/>
      <c r="I1" s="5"/>
      <c r="J1" s="5"/>
      <c r="K1" s="5"/>
      <c r="L1" s="5"/>
      <c r="M1" s="18"/>
      <c r="N1" s="5"/>
      <c r="O1" s="5"/>
      <c r="P1" s="5"/>
      <c r="Q1" s="5"/>
      <c r="R1" s="18"/>
      <c r="S1" s="5"/>
      <c r="T1" s="18"/>
    </row>
    <row r="2" spans="2:20" ht="12.75">
      <c r="B2" s="65" t="s">
        <v>349</v>
      </c>
      <c r="T2" s="18"/>
    </row>
    <row r="3" ht="13.5" thickBot="1">
      <c r="T3" s="18"/>
    </row>
    <row r="4" spans="2:20" ht="12.75">
      <c r="B4" s="19" t="s">
        <v>47</v>
      </c>
      <c r="D4" s="298" t="s">
        <v>0</v>
      </c>
      <c r="E4" s="299"/>
      <c r="F4" s="299"/>
      <c r="G4" s="300"/>
      <c r="H4" s="18"/>
      <c r="I4" s="298" t="s">
        <v>8</v>
      </c>
      <c r="J4" s="299"/>
      <c r="K4" s="299"/>
      <c r="L4" s="300"/>
      <c r="M4" s="18"/>
      <c r="N4" s="298" t="s">
        <v>34</v>
      </c>
      <c r="O4" s="299"/>
      <c r="P4" s="299"/>
      <c r="Q4" s="300"/>
      <c r="T4" s="18"/>
    </row>
    <row r="5" spans="1:20" ht="12.75">
      <c r="A5" s="13" t="s">
        <v>51</v>
      </c>
      <c r="B5" t="s">
        <v>130</v>
      </c>
      <c r="D5" s="2" t="s">
        <v>1</v>
      </c>
      <c r="E5" s="2" t="s">
        <v>2</v>
      </c>
      <c r="F5" s="2" t="s">
        <v>3</v>
      </c>
      <c r="G5" s="2" t="s">
        <v>4</v>
      </c>
      <c r="H5" s="51" t="s">
        <v>15</v>
      </c>
      <c r="I5" s="2" t="s">
        <v>1</v>
      </c>
      <c r="J5" s="2" t="s">
        <v>2</v>
      </c>
      <c r="K5" s="2" t="s">
        <v>3</v>
      </c>
      <c r="L5" s="2" t="s">
        <v>4</v>
      </c>
      <c r="M5" s="51" t="s">
        <v>15</v>
      </c>
      <c r="N5" s="2" t="s">
        <v>1</v>
      </c>
      <c r="O5" s="2" t="s">
        <v>2</v>
      </c>
      <c r="P5" s="2" t="s">
        <v>3</v>
      </c>
      <c r="Q5" s="2" t="s">
        <v>4</v>
      </c>
      <c r="R5" s="51" t="s">
        <v>15</v>
      </c>
      <c r="S5" s="4" t="s">
        <v>7</v>
      </c>
      <c r="T5" s="47" t="s">
        <v>71</v>
      </c>
    </row>
    <row r="6" spans="1:20" ht="12.75">
      <c r="A6" s="8"/>
      <c r="B6" s="248" t="s">
        <v>367</v>
      </c>
      <c r="C6" s="63" t="s">
        <v>12</v>
      </c>
      <c r="D6" s="8">
        <v>47</v>
      </c>
      <c r="E6" s="8">
        <v>46</v>
      </c>
      <c r="F6" s="8">
        <v>44</v>
      </c>
      <c r="G6" s="8">
        <v>40</v>
      </c>
      <c r="H6" s="8">
        <f>SUM(D6:G6)</f>
        <v>177</v>
      </c>
      <c r="I6" s="8">
        <v>43</v>
      </c>
      <c r="J6" s="8">
        <v>47</v>
      </c>
      <c r="K6" s="8">
        <v>49</v>
      </c>
      <c r="L6" s="8">
        <v>45</v>
      </c>
      <c r="M6" s="8">
        <f>SUM(I6:L6)</f>
        <v>184</v>
      </c>
      <c r="N6" s="8">
        <v>41</v>
      </c>
      <c r="O6" s="8">
        <v>40</v>
      </c>
      <c r="P6" s="8">
        <v>40</v>
      </c>
      <c r="Q6" s="8">
        <v>44</v>
      </c>
      <c r="R6" s="8">
        <f>SUM(N6:Q6)</f>
        <v>165</v>
      </c>
      <c r="S6" s="8">
        <f>SUM(R6,M6,H6)</f>
        <v>526</v>
      </c>
      <c r="T6" s="8">
        <v>5</v>
      </c>
    </row>
    <row r="7" spans="1:20" ht="12.75">
      <c r="A7" s="74">
        <v>2</v>
      </c>
      <c r="B7" s="63" t="s">
        <v>346</v>
      </c>
      <c r="C7" s="63" t="s">
        <v>78</v>
      </c>
      <c r="D7" s="8">
        <v>44</v>
      </c>
      <c r="E7" s="8">
        <v>48</v>
      </c>
      <c r="F7" s="8">
        <v>45</v>
      </c>
      <c r="G7" s="8">
        <v>48</v>
      </c>
      <c r="H7" s="8">
        <f>SUM(D7:G7)</f>
        <v>185</v>
      </c>
      <c r="I7" s="8">
        <v>37</v>
      </c>
      <c r="J7" s="8">
        <v>43</v>
      </c>
      <c r="K7" s="8">
        <v>45</v>
      </c>
      <c r="L7" s="8">
        <v>45</v>
      </c>
      <c r="M7" s="8">
        <f>SUM(I7:L7)</f>
        <v>170</v>
      </c>
      <c r="N7" s="8">
        <v>45</v>
      </c>
      <c r="O7" s="8">
        <v>42</v>
      </c>
      <c r="P7" s="8">
        <v>39</v>
      </c>
      <c r="Q7" s="8">
        <v>44</v>
      </c>
      <c r="R7" s="8">
        <f>SUM(N7:Q7)</f>
        <v>170</v>
      </c>
      <c r="S7" s="8">
        <f>SUM(R7,M7,H7)</f>
        <v>525</v>
      </c>
      <c r="T7" s="8">
        <v>2</v>
      </c>
    </row>
    <row r="8" spans="1:20" ht="12.75">
      <c r="A8" s="74">
        <v>3</v>
      </c>
      <c r="B8" s="63" t="s">
        <v>110</v>
      </c>
      <c r="C8" s="63" t="s">
        <v>61</v>
      </c>
      <c r="D8" s="8">
        <v>41</v>
      </c>
      <c r="E8" s="8">
        <v>40</v>
      </c>
      <c r="F8" s="8">
        <v>44</v>
      </c>
      <c r="G8" s="8">
        <v>40</v>
      </c>
      <c r="H8" s="8">
        <f>SUM(D8:G8)</f>
        <v>165</v>
      </c>
      <c r="I8" s="8">
        <v>44</v>
      </c>
      <c r="J8" s="8">
        <v>38</v>
      </c>
      <c r="K8" s="8">
        <v>43</v>
      </c>
      <c r="L8" s="8">
        <v>44</v>
      </c>
      <c r="M8" s="8">
        <f>SUM(I8:L8)</f>
        <v>169</v>
      </c>
      <c r="N8" s="8">
        <v>40</v>
      </c>
      <c r="O8" s="8">
        <v>44</v>
      </c>
      <c r="P8" s="8">
        <v>44</v>
      </c>
      <c r="Q8" s="8">
        <v>43</v>
      </c>
      <c r="R8" s="8">
        <f>SUM(N8:Q8)</f>
        <v>171</v>
      </c>
      <c r="S8" s="8">
        <f>SUM(R8,M8,H8)</f>
        <v>505</v>
      </c>
      <c r="T8" s="8">
        <v>3</v>
      </c>
    </row>
    <row r="9" spans="1:20" ht="12.75">
      <c r="A9" s="74">
        <v>4</v>
      </c>
      <c r="B9" s="63" t="s">
        <v>345</v>
      </c>
      <c r="C9" s="63" t="s">
        <v>78</v>
      </c>
      <c r="D9" s="8">
        <v>43</v>
      </c>
      <c r="E9" s="8">
        <v>37</v>
      </c>
      <c r="F9" s="8">
        <v>47</v>
      </c>
      <c r="G9" s="8">
        <v>43</v>
      </c>
      <c r="H9" s="8">
        <f>SUM(D9:G9)</f>
        <v>170</v>
      </c>
      <c r="I9" s="8">
        <v>43</v>
      </c>
      <c r="J9" s="8">
        <v>42</v>
      </c>
      <c r="K9" s="8">
        <v>47</v>
      </c>
      <c r="L9" s="8">
        <v>48</v>
      </c>
      <c r="M9" s="8">
        <f>SUM(I9:L9)</f>
        <v>180</v>
      </c>
      <c r="N9" s="8">
        <v>41</v>
      </c>
      <c r="O9" s="8">
        <v>44</v>
      </c>
      <c r="P9" s="8">
        <v>25</v>
      </c>
      <c r="Q9" s="8">
        <v>39</v>
      </c>
      <c r="R9" s="8">
        <f>SUM(N9:Q9)</f>
        <v>149</v>
      </c>
      <c r="S9" s="8">
        <f>SUM(R9,M9,H9)</f>
        <v>499</v>
      </c>
      <c r="T9" s="8">
        <v>5</v>
      </c>
    </row>
    <row r="10" spans="1:20" ht="12.75">
      <c r="A10" s="74">
        <v>5</v>
      </c>
      <c r="B10" s="63" t="s">
        <v>216</v>
      </c>
      <c r="C10" s="63" t="s">
        <v>72</v>
      </c>
      <c r="D10" s="8">
        <v>47</v>
      </c>
      <c r="E10" s="8">
        <v>46</v>
      </c>
      <c r="F10" s="8">
        <v>45</v>
      </c>
      <c r="G10" s="8">
        <v>45</v>
      </c>
      <c r="H10" s="8">
        <f>SUM(D10:G10)</f>
        <v>183</v>
      </c>
      <c r="I10" s="8">
        <v>40</v>
      </c>
      <c r="J10" s="8">
        <v>38</v>
      </c>
      <c r="K10" s="8">
        <v>36</v>
      </c>
      <c r="L10" s="8">
        <v>42</v>
      </c>
      <c r="M10" s="8">
        <f>SUM(I10:L10)</f>
        <v>156</v>
      </c>
      <c r="N10" s="8">
        <v>32</v>
      </c>
      <c r="O10" s="8">
        <v>40</v>
      </c>
      <c r="P10" s="8">
        <v>39</v>
      </c>
      <c r="Q10" s="8">
        <v>36</v>
      </c>
      <c r="R10" s="8">
        <f>SUM(N10:Q10)</f>
        <v>147</v>
      </c>
      <c r="S10" s="8">
        <f>SUM(R10,M10,H10)</f>
        <v>486</v>
      </c>
      <c r="T10" s="8">
        <v>1</v>
      </c>
    </row>
    <row r="11" spans="2:3" ht="12.75">
      <c r="B11" s="39"/>
      <c r="C11" s="39"/>
    </row>
    <row r="12" ht="13.5" thickBot="1">
      <c r="B12" s="65" t="s">
        <v>183</v>
      </c>
    </row>
    <row r="13" spans="2:17" ht="13.5" thickBot="1">
      <c r="B13" s="50" t="s">
        <v>11</v>
      </c>
      <c r="C13" s="5"/>
      <c r="D13" s="298" t="s">
        <v>0</v>
      </c>
      <c r="E13" s="299"/>
      <c r="F13" s="275"/>
      <c r="G13" s="276"/>
      <c r="H13" s="18"/>
      <c r="I13" s="274" t="s">
        <v>8</v>
      </c>
      <c r="J13" s="275"/>
      <c r="K13" s="275"/>
      <c r="L13" s="276"/>
      <c r="M13" s="18"/>
      <c r="N13" s="274" t="s">
        <v>34</v>
      </c>
      <c r="O13" s="275"/>
      <c r="P13" s="275"/>
      <c r="Q13" s="276"/>
    </row>
    <row r="14" spans="1:20" ht="12.75">
      <c r="A14" s="26" t="s">
        <v>51</v>
      </c>
      <c r="B14" s="64" t="s">
        <v>130</v>
      </c>
      <c r="C14" s="5"/>
      <c r="D14" s="2" t="s">
        <v>1</v>
      </c>
      <c r="E14" s="2" t="s">
        <v>2</v>
      </c>
      <c r="F14" s="2" t="s">
        <v>3</v>
      </c>
      <c r="G14" s="2" t="s">
        <v>4</v>
      </c>
      <c r="H14" s="51" t="s">
        <v>15</v>
      </c>
      <c r="I14" s="2" t="s">
        <v>1</v>
      </c>
      <c r="J14" s="2" t="s">
        <v>2</v>
      </c>
      <c r="K14" s="2" t="s">
        <v>3</v>
      </c>
      <c r="L14" s="2" t="s">
        <v>4</v>
      </c>
      <c r="M14" s="51" t="s">
        <v>15</v>
      </c>
      <c r="N14" s="2" t="s">
        <v>1</v>
      </c>
      <c r="O14" s="2" t="s">
        <v>2</v>
      </c>
      <c r="P14" s="2" t="s">
        <v>3</v>
      </c>
      <c r="Q14" s="2" t="s">
        <v>4</v>
      </c>
      <c r="R14" s="51" t="s">
        <v>15</v>
      </c>
      <c r="S14" s="4" t="s">
        <v>7</v>
      </c>
      <c r="T14" s="13" t="s">
        <v>71</v>
      </c>
    </row>
    <row r="15" spans="1:20" ht="12.75">
      <c r="A15" s="9"/>
      <c r="B15" s="249" t="s">
        <v>73</v>
      </c>
      <c r="C15" s="68" t="s">
        <v>72</v>
      </c>
      <c r="D15" s="8">
        <v>46</v>
      </c>
      <c r="E15" s="8">
        <v>46</v>
      </c>
      <c r="F15" s="8">
        <v>45</v>
      </c>
      <c r="G15" s="8">
        <v>44</v>
      </c>
      <c r="H15" s="8">
        <f aca="true" t="shared" si="0" ref="H15:H23">SUM(D15:G15)</f>
        <v>181</v>
      </c>
      <c r="I15" s="8">
        <v>44</v>
      </c>
      <c r="J15" s="8">
        <v>48</v>
      </c>
      <c r="K15" s="8">
        <v>47</v>
      </c>
      <c r="L15" s="8">
        <v>44</v>
      </c>
      <c r="M15" s="8">
        <f aca="true" t="shared" si="1" ref="M15:M23">SUM(I15:L15)</f>
        <v>183</v>
      </c>
      <c r="N15" s="8">
        <v>42</v>
      </c>
      <c r="O15" s="8">
        <v>46</v>
      </c>
      <c r="P15" s="8">
        <v>45</v>
      </c>
      <c r="Q15" s="8">
        <v>43</v>
      </c>
      <c r="R15" s="8">
        <f aca="true" t="shared" si="2" ref="R15:R23">SUM(N15:Q15)</f>
        <v>176</v>
      </c>
      <c r="S15" s="8">
        <f>SUM(R15,M15,H15)</f>
        <v>540</v>
      </c>
      <c r="T15" s="8">
        <v>6</v>
      </c>
    </row>
    <row r="16" spans="1:20" ht="12.75">
      <c r="A16" s="8">
        <v>2</v>
      </c>
      <c r="B16" s="63" t="s">
        <v>131</v>
      </c>
      <c r="C16" s="63" t="s">
        <v>72</v>
      </c>
      <c r="D16" s="8">
        <v>43</v>
      </c>
      <c r="E16" s="8">
        <v>43</v>
      </c>
      <c r="F16" s="8">
        <v>49</v>
      </c>
      <c r="G16" s="8">
        <v>47</v>
      </c>
      <c r="H16" s="8">
        <f t="shared" si="0"/>
        <v>182</v>
      </c>
      <c r="I16" s="8">
        <v>47</v>
      </c>
      <c r="J16" s="8">
        <v>44</v>
      </c>
      <c r="K16" s="8">
        <v>41</v>
      </c>
      <c r="L16" s="8">
        <v>41</v>
      </c>
      <c r="M16" s="8">
        <f t="shared" si="1"/>
        <v>173</v>
      </c>
      <c r="N16" s="8">
        <v>43</v>
      </c>
      <c r="O16" s="8">
        <v>41</v>
      </c>
      <c r="P16" s="8">
        <v>43</v>
      </c>
      <c r="Q16" s="8">
        <v>43</v>
      </c>
      <c r="R16" s="8">
        <f t="shared" si="2"/>
        <v>170</v>
      </c>
      <c r="S16" s="8">
        <f>SUM(R16,M16,H16)</f>
        <v>525</v>
      </c>
      <c r="T16" s="8">
        <v>6</v>
      </c>
    </row>
    <row r="17" spans="1:20" ht="12.75">
      <c r="A17" s="8">
        <v>3</v>
      </c>
      <c r="B17" s="63" t="s">
        <v>344</v>
      </c>
      <c r="C17" s="63" t="s">
        <v>78</v>
      </c>
      <c r="D17" s="8">
        <v>45</v>
      </c>
      <c r="E17" s="8">
        <v>46</v>
      </c>
      <c r="F17" s="8">
        <v>46</v>
      </c>
      <c r="G17" s="8">
        <v>45</v>
      </c>
      <c r="H17" s="74">
        <f t="shared" si="0"/>
        <v>182</v>
      </c>
      <c r="I17" s="8">
        <v>46</v>
      </c>
      <c r="J17" s="8">
        <v>44</v>
      </c>
      <c r="K17" s="8">
        <v>42</v>
      </c>
      <c r="L17" s="8">
        <v>43</v>
      </c>
      <c r="M17" s="74">
        <f t="shared" si="1"/>
        <v>175</v>
      </c>
      <c r="N17" s="74">
        <v>41</v>
      </c>
      <c r="O17" s="74">
        <v>38</v>
      </c>
      <c r="P17" s="74">
        <v>42</v>
      </c>
      <c r="Q17" s="74">
        <v>40</v>
      </c>
      <c r="R17" s="74">
        <f t="shared" si="2"/>
        <v>161</v>
      </c>
      <c r="S17" s="74">
        <f>H17+M17+R17</f>
        <v>518</v>
      </c>
      <c r="T17" s="8">
        <v>2</v>
      </c>
    </row>
    <row r="18" spans="1:20" ht="12.75">
      <c r="A18" s="8">
        <v>4</v>
      </c>
      <c r="B18" s="63" t="s">
        <v>404</v>
      </c>
      <c r="C18" s="63" t="s">
        <v>72</v>
      </c>
      <c r="D18" s="8">
        <v>45</v>
      </c>
      <c r="E18" s="8">
        <v>46</v>
      </c>
      <c r="F18" s="8">
        <v>46</v>
      </c>
      <c r="G18" s="8">
        <v>48</v>
      </c>
      <c r="H18" s="8">
        <f t="shared" si="0"/>
        <v>185</v>
      </c>
      <c r="I18" s="8">
        <v>44</v>
      </c>
      <c r="J18" s="8">
        <v>42</v>
      </c>
      <c r="K18" s="8">
        <v>44</v>
      </c>
      <c r="L18" s="8">
        <v>35</v>
      </c>
      <c r="M18" s="8">
        <f t="shared" si="1"/>
        <v>165</v>
      </c>
      <c r="N18" s="8">
        <v>41</v>
      </c>
      <c r="O18" s="8">
        <v>38</v>
      </c>
      <c r="P18" s="8">
        <v>41</v>
      </c>
      <c r="Q18" s="8">
        <v>41</v>
      </c>
      <c r="R18" s="8">
        <f t="shared" si="2"/>
        <v>161</v>
      </c>
      <c r="S18" s="8">
        <f aca="true" t="shared" si="3" ref="S18:S23">SUM(R18,M18,H18)</f>
        <v>511</v>
      </c>
      <c r="T18" s="8">
        <v>2</v>
      </c>
    </row>
    <row r="19" spans="1:20" ht="12.75">
      <c r="A19" s="8">
        <v>5</v>
      </c>
      <c r="B19" s="63" t="s">
        <v>366</v>
      </c>
      <c r="C19" s="63" t="s">
        <v>12</v>
      </c>
      <c r="D19" s="8">
        <v>44</v>
      </c>
      <c r="E19" s="8">
        <v>46</v>
      </c>
      <c r="F19" s="8">
        <v>45</v>
      </c>
      <c r="G19" s="8">
        <v>48</v>
      </c>
      <c r="H19" s="8">
        <f t="shared" si="0"/>
        <v>183</v>
      </c>
      <c r="I19" s="8">
        <v>40</v>
      </c>
      <c r="J19" s="8">
        <v>42</v>
      </c>
      <c r="K19" s="8">
        <v>42</v>
      </c>
      <c r="L19" s="8">
        <v>43</v>
      </c>
      <c r="M19" s="8">
        <f t="shared" si="1"/>
        <v>167</v>
      </c>
      <c r="N19" s="8">
        <v>39</v>
      </c>
      <c r="O19" s="8">
        <v>40</v>
      </c>
      <c r="P19" s="8">
        <v>40</v>
      </c>
      <c r="Q19" s="8">
        <v>36</v>
      </c>
      <c r="R19" s="8">
        <f t="shared" si="2"/>
        <v>155</v>
      </c>
      <c r="S19" s="8">
        <f t="shared" si="3"/>
        <v>505</v>
      </c>
      <c r="T19" s="8">
        <v>2</v>
      </c>
    </row>
    <row r="20" spans="1:20" ht="12.75">
      <c r="A20" s="8">
        <v>6</v>
      </c>
      <c r="B20" s="63" t="s">
        <v>115</v>
      </c>
      <c r="C20" s="63" t="s">
        <v>72</v>
      </c>
      <c r="D20" s="8">
        <v>45</v>
      </c>
      <c r="E20" s="8">
        <v>48</v>
      </c>
      <c r="F20" s="8">
        <v>39</v>
      </c>
      <c r="G20" s="8">
        <v>49</v>
      </c>
      <c r="H20" s="8">
        <f t="shared" si="0"/>
        <v>181</v>
      </c>
      <c r="I20" s="8">
        <v>42</v>
      </c>
      <c r="J20" s="8">
        <v>43</v>
      </c>
      <c r="K20" s="8">
        <v>42</v>
      </c>
      <c r="L20" s="8">
        <v>41</v>
      </c>
      <c r="M20" s="8">
        <f t="shared" si="1"/>
        <v>168</v>
      </c>
      <c r="N20" s="8">
        <v>33</v>
      </c>
      <c r="O20" s="8">
        <v>35</v>
      </c>
      <c r="P20" s="8">
        <v>36</v>
      </c>
      <c r="Q20" s="8">
        <v>43</v>
      </c>
      <c r="R20" s="8">
        <f t="shared" si="2"/>
        <v>147</v>
      </c>
      <c r="S20" s="8">
        <f t="shared" si="3"/>
        <v>496</v>
      </c>
      <c r="T20" s="8">
        <v>5</v>
      </c>
    </row>
    <row r="21" spans="1:20" ht="12.75">
      <c r="A21" s="8">
        <v>7</v>
      </c>
      <c r="B21" s="63" t="s">
        <v>299</v>
      </c>
      <c r="C21" s="63" t="s">
        <v>29</v>
      </c>
      <c r="D21" s="8">
        <v>42</v>
      </c>
      <c r="E21" s="8">
        <v>46</v>
      </c>
      <c r="F21" s="8">
        <v>43</v>
      </c>
      <c r="G21" s="8">
        <v>44</v>
      </c>
      <c r="H21" s="8">
        <f t="shared" si="0"/>
        <v>175</v>
      </c>
      <c r="I21" s="8">
        <v>41</v>
      </c>
      <c r="J21" s="8">
        <v>42</v>
      </c>
      <c r="K21" s="8">
        <v>36</v>
      </c>
      <c r="L21" s="8">
        <v>38</v>
      </c>
      <c r="M21" s="8">
        <f t="shared" si="1"/>
        <v>157</v>
      </c>
      <c r="N21" s="8">
        <v>41</v>
      </c>
      <c r="O21" s="8">
        <v>37</v>
      </c>
      <c r="P21" s="8">
        <v>41</v>
      </c>
      <c r="Q21" s="8">
        <v>43</v>
      </c>
      <c r="R21" s="8">
        <f t="shared" si="2"/>
        <v>162</v>
      </c>
      <c r="S21" s="8">
        <f t="shared" si="3"/>
        <v>494</v>
      </c>
      <c r="T21" s="8">
        <v>1</v>
      </c>
    </row>
    <row r="22" spans="1:20" ht="12.75">
      <c r="A22" s="8">
        <v>8</v>
      </c>
      <c r="B22" s="63" t="s">
        <v>63</v>
      </c>
      <c r="C22" s="63" t="s">
        <v>29</v>
      </c>
      <c r="D22" s="8">
        <v>44</v>
      </c>
      <c r="E22" s="8">
        <v>47</v>
      </c>
      <c r="F22" s="8">
        <v>48</v>
      </c>
      <c r="G22" s="8">
        <v>47</v>
      </c>
      <c r="H22" s="8">
        <f t="shared" si="0"/>
        <v>186</v>
      </c>
      <c r="I22" s="8">
        <v>43</v>
      </c>
      <c r="J22" s="8">
        <v>38</v>
      </c>
      <c r="K22" s="8">
        <v>41</v>
      </c>
      <c r="L22" s="8">
        <v>35</v>
      </c>
      <c r="M22" s="8">
        <f t="shared" si="1"/>
        <v>157</v>
      </c>
      <c r="N22" s="8">
        <v>14</v>
      </c>
      <c r="O22" s="8">
        <v>35</v>
      </c>
      <c r="P22" s="8">
        <v>45</v>
      </c>
      <c r="Q22" s="8">
        <v>37</v>
      </c>
      <c r="R22" s="8">
        <f t="shared" si="2"/>
        <v>131</v>
      </c>
      <c r="S22" s="8">
        <f t="shared" si="3"/>
        <v>474</v>
      </c>
      <c r="T22" s="8">
        <v>4</v>
      </c>
    </row>
    <row r="23" spans="1:20" ht="12.75">
      <c r="A23" s="8">
        <v>9</v>
      </c>
      <c r="B23" s="63" t="s">
        <v>33</v>
      </c>
      <c r="C23" s="63" t="s">
        <v>29</v>
      </c>
      <c r="D23" s="8">
        <v>45</v>
      </c>
      <c r="E23" s="8">
        <v>42</v>
      </c>
      <c r="F23" s="8">
        <v>40</v>
      </c>
      <c r="G23" s="8">
        <v>43</v>
      </c>
      <c r="H23" s="8">
        <f t="shared" si="0"/>
        <v>170</v>
      </c>
      <c r="I23" s="8">
        <v>27</v>
      </c>
      <c r="J23" s="8">
        <v>37</v>
      </c>
      <c r="K23" s="8">
        <v>20</v>
      </c>
      <c r="L23" s="8">
        <v>37</v>
      </c>
      <c r="M23" s="8">
        <f t="shared" si="1"/>
        <v>121</v>
      </c>
      <c r="N23" s="8">
        <v>24</v>
      </c>
      <c r="O23" s="8">
        <v>35</v>
      </c>
      <c r="P23" s="8">
        <v>27</v>
      </c>
      <c r="Q23" s="8">
        <v>35</v>
      </c>
      <c r="R23" s="8">
        <f t="shared" si="2"/>
        <v>121</v>
      </c>
      <c r="S23" s="8">
        <f t="shared" si="3"/>
        <v>412</v>
      </c>
      <c r="T23" s="8">
        <v>2</v>
      </c>
    </row>
    <row r="24" spans="1:20" ht="12.75">
      <c r="A24" s="18"/>
      <c r="B24" s="117"/>
      <c r="C24" s="1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  <c r="T24" s="18"/>
    </row>
    <row r="25" spans="2:20" ht="13.5" thickBot="1">
      <c r="B25" s="65" t="s">
        <v>183</v>
      </c>
      <c r="T25" s="18"/>
    </row>
    <row r="26" spans="2:20" ht="12.75">
      <c r="B26" s="50" t="s">
        <v>9</v>
      </c>
      <c r="D26" s="301" t="s">
        <v>0</v>
      </c>
      <c r="E26" s="302"/>
      <c r="F26" s="302"/>
      <c r="G26" s="303"/>
      <c r="H26" s="18"/>
      <c r="I26" s="301" t="s">
        <v>8</v>
      </c>
      <c r="J26" s="302"/>
      <c r="K26" s="302"/>
      <c r="L26" s="303"/>
      <c r="M26" s="18"/>
      <c r="N26" s="301" t="s">
        <v>34</v>
      </c>
      <c r="O26" s="302"/>
      <c r="P26" s="302"/>
      <c r="Q26" s="303"/>
      <c r="T26" s="18"/>
    </row>
    <row r="27" spans="1:20" ht="12.75">
      <c r="A27" s="26" t="s">
        <v>51</v>
      </c>
      <c r="B27" s="250" t="s">
        <v>52</v>
      </c>
      <c r="D27" s="2" t="s">
        <v>1</v>
      </c>
      <c r="E27" s="2" t="s">
        <v>2</v>
      </c>
      <c r="F27" s="2" t="s">
        <v>3</v>
      </c>
      <c r="G27" s="2" t="s">
        <v>4</v>
      </c>
      <c r="H27" s="51" t="s">
        <v>15</v>
      </c>
      <c r="I27" s="2" t="s">
        <v>1</v>
      </c>
      <c r="J27" s="2" t="s">
        <v>2</v>
      </c>
      <c r="K27" s="2" t="s">
        <v>3</v>
      </c>
      <c r="L27" s="2" t="s">
        <v>4</v>
      </c>
      <c r="M27" s="51" t="s">
        <v>15</v>
      </c>
      <c r="N27" s="2" t="s">
        <v>1</v>
      </c>
      <c r="O27" s="2" t="s">
        <v>2</v>
      </c>
      <c r="P27" s="2" t="s">
        <v>3</v>
      </c>
      <c r="Q27" s="2" t="s">
        <v>4</v>
      </c>
      <c r="R27" s="51" t="s">
        <v>15</v>
      </c>
      <c r="S27" s="4" t="s">
        <v>7</v>
      </c>
      <c r="T27" s="47" t="s">
        <v>71</v>
      </c>
    </row>
    <row r="28" spans="1:20" ht="12.75">
      <c r="A28" s="9"/>
      <c r="B28" s="210" t="s">
        <v>95</v>
      </c>
      <c r="C28" s="59" t="s">
        <v>12</v>
      </c>
      <c r="D28" s="8">
        <v>45</v>
      </c>
      <c r="E28" s="8">
        <v>39</v>
      </c>
      <c r="F28" s="8">
        <v>45</v>
      </c>
      <c r="G28" s="8">
        <v>46</v>
      </c>
      <c r="H28" s="8">
        <f>SUM(D28:G28)</f>
        <v>175</v>
      </c>
      <c r="I28" s="8">
        <v>46</v>
      </c>
      <c r="J28" s="8">
        <v>46</v>
      </c>
      <c r="K28" s="8">
        <v>46</v>
      </c>
      <c r="L28" s="8">
        <v>42</v>
      </c>
      <c r="M28" s="8">
        <f>SUM(I28:L28)</f>
        <v>180</v>
      </c>
      <c r="N28" s="8">
        <v>42</v>
      </c>
      <c r="O28" s="8">
        <v>45</v>
      </c>
      <c r="P28" s="8">
        <v>46</v>
      </c>
      <c r="Q28" s="8">
        <v>46</v>
      </c>
      <c r="R28" s="8">
        <f>SUM(N28:Q28)</f>
        <v>179</v>
      </c>
      <c r="S28" s="8">
        <f>SUM(R28,M28,H28)</f>
        <v>534</v>
      </c>
      <c r="T28" s="8">
        <v>7</v>
      </c>
    </row>
    <row r="29" spans="1:20" ht="12.75">
      <c r="A29" s="9">
        <v>2</v>
      </c>
      <c r="B29" s="12" t="s">
        <v>114</v>
      </c>
      <c r="C29" s="63" t="s">
        <v>29</v>
      </c>
      <c r="D29" s="40">
        <v>45</v>
      </c>
      <c r="E29" s="40">
        <v>47</v>
      </c>
      <c r="F29" s="40">
        <v>46</v>
      </c>
      <c r="G29" s="40">
        <v>48</v>
      </c>
      <c r="H29" s="8">
        <f>SUM(D29:G29)</f>
        <v>186</v>
      </c>
      <c r="I29" s="8">
        <v>47</v>
      </c>
      <c r="J29" s="8">
        <v>42</v>
      </c>
      <c r="K29" s="8">
        <v>41</v>
      </c>
      <c r="L29" s="8">
        <v>37</v>
      </c>
      <c r="M29" s="8">
        <f>SUM(I29:L29)</f>
        <v>167</v>
      </c>
      <c r="N29" s="8">
        <v>41</v>
      </c>
      <c r="O29" s="8">
        <v>39</v>
      </c>
      <c r="P29" s="8">
        <v>43</v>
      </c>
      <c r="Q29" s="8">
        <v>38</v>
      </c>
      <c r="R29" s="8">
        <f>SUM(N29:Q29)</f>
        <v>161</v>
      </c>
      <c r="S29" s="8">
        <f>SUM(R29,M29,H29)</f>
        <v>514</v>
      </c>
      <c r="T29" s="8">
        <v>6</v>
      </c>
    </row>
    <row r="30" spans="1:20" ht="12.75">
      <c r="A30" s="311">
        <v>3</v>
      </c>
      <c r="B30" s="306" t="s">
        <v>438</v>
      </c>
      <c r="C30" s="306" t="s">
        <v>188</v>
      </c>
      <c r="D30" s="311">
        <v>37</v>
      </c>
      <c r="E30" s="311">
        <v>33</v>
      </c>
      <c r="F30" s="311">
        <v>31</v>
      </c>
      <c r="G30" s="311">
        <v>39</v>
      </c>
      <c r="H30" s="311">
        <f>SUM(D30:G30)</f>
        <v>140</v>
      </c>
      <c r="I30" s="311">
        <v>24</v>
      </c>
      <c r="J30" s="311">
        <v>30</v>
      </c>
      <c r="K30" s="311">
        <v>30</v>
      </c>
      <c r="L30" s="311">
        <v>20</v>
      </c>
      <c r="M30" s="311">
        <f>SUM(I30:L30)</f>
        <v>104</v>
      </c>
      <c r="N30" s="311">
        <v>22</v>
      </c>
      <c r="O30" s="311">
        <v>19</v>
      </c>
      <c r="P30" s="311">
        <v>29</v>
      </c>
      <c r="Q30" s="311">
        <v>15</v>
      </c>
      <c r="R30" s="311">
        <f>SUM(N30:Q30)</f>
        <v>85</v>
      </c>
      <c r="S30" s="311">
        <f>SUM(R30,M30,H30)</f>
        <v>329</v>
      </c>
      <c r="T30" s="311">
        <v>0</v>
      </c>
    </row>
    <row r="32" ht="13.5" thickBot="1">
      <c r="B32" s="65" t="s">
        <v>183</v>
      </c>
    </row>
    <row r="33" spans="2:17" ht="13.5" thickBot="1">
      <c r="B33" s="19" t="s">
        <v>137</v>
      </c>
      <c r="D33" s="274" t="s">
        <v>0</v>
      </c>
      <c r="E33" s="275"/>
      <c r="F33" s="275"/>
      <c r="G33" s="276"/>
      <c r="H33" s="18"/>
      <c r="I33" s="274" t="s">
        <v>8</v>
      </c>
      <c r="J33" s="275"/>
      <c r="K33" s="275"/>
      <c r="L33" s="276"/>
      <c r="M33" s="18"/>
      <c r="N33" s="274" t="s">
        <v>34</v>
      </c>
      <c r="O33" s="275"/>
      <c r="P33" s="275"/>
      <c r="Q33" s="276"/>
    </row>
    <row r="34" ht="12.75">
      <c r="B34" s="19"/>
    </row>
    <row r="35" spans="1:20" ht="12.75">
      <c r="A35" s="13">
        <v>1</v>
      </c>
      <c r="B35" s="137" t="s">
        <v>53</v>
      </c>
      <c r="D35" s="2" t="s">
        <v>1</v>
      </c>
      <c r="E35" s="2" t="s">
        <v>2</v>
      </c>
      <c r="F35" s="2" t="s">
        <v>3</v>
      </c>
      <c r="G35" s="2" t="s">
        <v>4</v>
      </c>
      <c r="H35" s="51" t="s">
        <v>15</v>
      </c>
      <c r="I35" s="2" t="s">
        <v>1</v>
      </c>
      <c r="J35" s="2" t="s">
        <v>2</v>
      </c>
      <c r="K35" s="2" t="s">
        <v>3</v>
      </c>
      <c r="L35" s="2" t="s">
        <v>4</v>
      </c>
      <c r="M35" s="51" t="s">
        <v>15</v>
      </c>
      <c r="N35" s="2" t="s">
        <v>1</v>
      </c>
      <c r="O35" s="2" t="s">
        <v>2</v>
      </c>
      <c r="P35" s="2" t="s">
        <v>3</v>
      </c>
      <c r="Q35" s="2" t="s">
        <v>4</v>
      </c>
      <c r="R35" s="51" t="s">
        <v>15</v>
      </c>
      <c r="S35" s="4" t="s">
        <v>7</v>
      </c>
      <c r="T35" s="13" t="s">
        <v>71</v>
      </c>
    </row>
    <row r="36" spans="2:20" ht="12.75">
      <c r="B36" s="248" t="s">
        <v>407</v>
      </c>
      <c r="C36" s="59" t="s">
        <v>72</v>
      </c>
      <c r="D36" s="1">
        <v>44</v>
      </c>
      <c r="E36" s="1">
        <v>44</v>
      </c>
      <c r="F36" s="1">
        <v>41</v>
      </c>
      <c r="G36" s="1">
        <v>45</v>
      </c>
      <c r="H36" s="74">
        <f>SUM(D36:G36)</f>
        <v>174</v>
      </c>
      <c r="I36" s="1">
        <v>32</v>
      </c>
      <c r="J36" s="1">
        <v>41</v>
      </c>
      <c r="K36" s="1">
        <v>41</v>
      </c>
      <c r="L36" s="1">
        <v>42</v>
      </c>
      <c r="M36" s="74">
        <f>SUM(I36:L36)</f>
        <v>156</v>
      </c>
      <c r="N36" s="1">
        <v>33</v>
      </c>
      <c r="O36" s="1">
        <v>39</v>
      </c>
      <c r="P36" s="1">
        <v>32</v>
      </c>
      <c r="Q36" s="1">
        <v>32</v>
      </c>
      <c r="R36" s="74">
        <f>SUM(N36:Q36)</f>
        <v>136</v>
      </c>
      <c r="S36" s="74">
        <f>H36+M36+R36</f>
        <v>466</v>
      </c>
      <c r="T36" s="8">
        <v>2</v>
      </c>
    </row>
    <row r="37" spans="1:20" ht="12.75">
      <c r="A37" s="72">
        <v>2</v>
      </c>
      <c r="B37" s="63" t="s">
        <v>30</v>
      </c>
      <c r="C37" s="63" t="s">
        <v>31</v>
      </c>
      <c r="D37" s="74"/>
      <c r="E37" s="74"/>
      <c r="F37" s="74"/>
      <c r="G37" s="74"/>
      <c r="H37" s="74">
        <f>SUM(D37:G37)</f>
        <v>0</v>
      </c>
      <c r="I37" s="74"/>
      <c r="J37" s="74"/>
      <c r="K37" s="74"/>
      <c r="L37" s="74"/>
      <c r="M37" s="74">
        <f>SUM(I37:L37)</f>
        <v>0</v>
      </c>
      <c r="N37" s="74"/>
      <c r="O37" s="74"/>
      <c r="P37" s="74"/>
      <c r="Q37" s="74"/>
      <c r="R37" s="74">
        <f>SUM(N37:Q37)</f>
        <v>0</v>
      </c>
      <c r="S37" s="74">
        <f>H37+M37+R37</f>
        <v>0</v>
      </c>
      <c r="T37" s="8"/>
    </row>
    <row r="38" spans="1:20" ht="12.75">
      <c r="A38" s="72">
        <v>3</v>
      </c>
      <c r="B38" s="63" t="s">
        <v>192</v>
      </c>
      <c r="C38" s="59" t="s">
        <v>12</v>
      </c>
      <c r="D38" s="74"/>
      <c r="E38" s="74"/>
      <c r="F38" s="74"/>
      <c r="G38" s="74"/>
      <c r="H38" s="74">
        <f>SUM(D38:G38)</f>
        <v>0</v>
      </c>
      <c r="I38" s="74"/>
      <c r="J38" s="74"/>
      <c r="K38" s="74"/>
      <c r="L38" s="74"/>
      <c r="M38" s="74">
        <f>SUM(I38:L38)</f>
        <v>0</v>
      </c>
      <c r="N38" s="74"/>
      <c r="O38" s="74"/>
      <c r="P38" s="74"/>
      <c r="Q38" s="74"/>
      <c r="R38" s="74">
        <f>SUM(N38:Q38)</f>
        <v>0</v>
      </c>
      <c r="S38" s="74">
        <f>H38+M38+R38</f>
        <v>0</v>
      </c>
      <c r="T38" s="74"/>
    </row>
    <row r="45" ht="12.75">
      <c r="F45" s="65" t="s">
        <v>208</v>
      </c>
    </row>
  </sheetData>
  <sheetProtection/>
  <mergeCells count="12">
    <mergeCell ref="D33:G33"/>
    <mergeCell ref="I33:L33"/>
    <mergeCell ref="N33:Q33"/>
    <mergeCell ref="D26:G26"/>
    <mergeCell ref="I26:L26"/>
    <mergeCell ref="N26:Q26"/>
    <mergeCell ref="D4:G4"/>
    <mergeCell ref="I4:L4"/>
    <mergeCell ref="N4:Q4"/>
    <mergeCell ref="D13:G13"/>
    <mergeCell ref="I13:L13"/>
    <mergeCell ref="N13:Q13"/>
  </mergeCells>
  <printOptions/>
  <pageMargins left="0.1968503937007874" right="0.1968503937007874" top="0.1968503937007874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4"/>
  <sheetViews>
    <sheetView zoomScalePageLayoutView="0" workbookViewId="0" topLeftCell="A4">
      <selection activeCell="E12" sqref="E12"/>
    </sheetView>
  </sheetViews>
  <sheetFormatPr defaultColWidth="11.421875" defaultRowHeight="39.75" customHeight="1"/>
  <cols>
    <col min="1" max="1" width="13.28125" style="43" customWidth="1"/>
    <col min="2" max="2" width="56.7109375" style="44" customWidth="1"/>
    <col min="3" max="16384" width="11.421875" style="43" customWidth="1"/>
  </cols>
  <sheetData>
    <row r="1" ht="30.75" customHeight="1"/>
    <row r="2" ht="57" customHeight="1">
      <c r="B2" s="44" t="s">
        <v>54</v>
      </c>
    </row>
    <row r="3" ht="47.25" customHeight="1">
      <c r="B3" s="44" t="s">
        <v>55</v>
      </c>
    </row>
    <row r="4" ht="47.25" customHeight="1">
      <c r="B4" s="44" t="s">
        <v>56</v>
      </c>
    </row>
    <row r="6" ht="45" customHeight="1">
      <c r="B6" s="134" t="s">
        <v>57</v>
      </c>
    </row>
    <row r="7" ht="45.75" customHeight="1">
      <c r="B7" s="134" t="s">
        <v>398</v>
      </c>
    </row>
    <row r="8" ht="52.5" customHeight="1">
      <c r="B8" s="134" t="s">
        <v>92</v>
      </c>
    </row>
    <row r="10" ht="39.75" customHeight="1">
      <c r="B10" s="45" t="s">
        <v>399</v>
      </c>
    </row>
    <row r="11" ht="39.75" customHeight="1">
      <c r="B11" s="201" t="s">
        <v>400</v>
      </c>
    </row>
    <row r="12" ht="45" customHeight="1">
      <c r="B12" s="133" t="s">
        <v>397</v>
      </c>
    </row>
    <row r="13" ht="50.25" customHeight="1">
      <c r="B13" s="44" t="s">
        <v>58</v>
      </c>
    </row>
    <row r="14" ht="26.25" customHeight="1">
      <c r="B14" s="133" t="s">
        <v>164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5.421875" style="0" customWidth="1"/>
    <col min="2" max="2" width="24.8515625" style="0" customWidth="1"/>
    <col min="3" max="3" width="15.140625" style="0" customWidth="1"/>
    <col min="4" max="4" width="6.421875" style="0" customWidth="1"/>
    <col min="5" max="5" width="6.28125" style="0" customWidth="1"/>
    <col min="6" max="9" width="6.140625" style="0" customWidth="1"/>
    <col min="10" max="10" width="6.140625" style="19" customWidth="1"/>
    <col min="11" max="16" width="6.140625" style="0" customWidth="1"/>
    <col min="17" max="17" width="6.140625" style="19" customWidth="1"/>
    <col min="18" max="18" width="8.28125" style="19" customWidth="1"/>
    <col min="19" max="19" width="5.28125" style="0" customWidth="1"/>
    <col min="20" max="20" width="3.8515625" style="0" customWidth="1"/>
    <col min="21" max="21" width="20.8515625" style="0" customWidth="1"/>
    <col min="22" max="22" width="21.421875" style="0" bestFit="1" customWidth="1"/>
    <col min="23" max="23" width="9.8515625" style="0" customWidth="1"/>
    <col min="24" max="24" width="16.421875" style="0" bestFit="1" customWidth="1"/>
    <col min="25" max="25" width="10.140625" style="0" customWidth="1"/>
    <col min="26" max="26" width="16.57421875" style="0" bestFit="1" customWidth="1"/>
    <col min="27" max="27" width="9.28125" style="0" customWidth="1"/>
  </cols>
  <sheetData>
    <row r="1" ht="13.5" thickBot="1">
      <c r="B1" t="s">
        <v>167</v>
      </c>
    </row>
    <row r="2" spans="2:16" ht="13.5" thickBot="1">
      <c r="B2" s="19" t="s">
        <v>47</v>
      </c>
      <c r="D2" s="274" t="s">
        <v>0</v>
      </c>
      <c r="E2" s="275"/>
      <c r="F2" s="275"/>
      <c r="G2" s="275"/>
      <c r="H2" s="275"/>
      <c r="I2" s="276"/>
      <c r="K2" s="274" t="s">
        <v>8</v>
      </c>
      <c r="L2" s="275"/>
      <c r="M2" s="275"/>
      <c r="N2" s="275"/>
      <c r="O2" s="275"/>
      <c r="P2" s="276"/>
    </row>
    <row r="3" spans="1:18" ht="13.5" thickBot="1">
      <c r="A3" s="26" t="s">
        <v>51</v>
      </c>
      <c r="B3" s="78" t="s">
        <v>52</v>
      </c>
      <c r="C3" s="79"/>
      <c r="D3" s="140" t="s">
        <v>1</v>
      </c>
      <c r="E3" s="141" t="s">
        <v>2</v>
      </c>
      <c r="F3" s="141" t="s">
        <v>3</v>
      </c>
      <c r="G3" s="141" t="s">
        <v>4</v>
      </c>
      <c r="H3" s="141" t="s">
        <v>5</v>
      </c>
      <c r="I3" s="142" t="s">
        <v>6</v>
      </c>
      <c r="J3" s="224"/>
      <c r="K3" s="140" t="s">
        <v>1</v>
      </c>
      <c r="L3" s="141" t="s">
        <v>2</v>
      </c>
      <c r="M3" s="141" t="s">
        <v>3</v>
      </c>
      <c r="N3" s="141" t="s">
        <v>4</v>
      </c>
      <c r="O3" s="141" t="s">
        <v>5</v>
      </c>
      <c r="P3" s="142"/>
      <c r="Q3" s="230"/>
      <c r="R3" s="231" t="s">
        <v>7</v>
      </c>
    </row>
    <row r="4" spans="1:18" ht="12.75">
      <c r="A4" s="42"/>
      <c r="B4" s="238" t="s">
        <v>149</v>
      </c>
      <c r="C4" s="155" t="s">
        <v>150</v>
      </c>
      <c r="D4" s="36">
        <v>50</v>
      </c>
      <c r="E4" s="36">
        <v>50</v>
      </c>
      <c r="F4" s="36">
        <v>50</v>
      </c>
      <c r="G4" s="36">
        <v>49</v>
      </c>
      <c r="H4" s="42">
        <v>48</v>
      </c>
      <c r="I4" s="36">
        <v>50</v>
      </c>
      <c r="J4" s="225">
        <f aca="true" t="shared" si="0" ref="J4:J38">SUM(D4:I4)</f>
        <v>297</v>
      </c>
      <c r="K4" s="36">
        <v>48</v>
      </c>
      <c r="L4" s="36">
        <v>49</v>
      </c>
      <c r="M4" s="36">
        <v>47</v>
      </c>
      <c r="N4" s="36">
        <v>50</v>
      </c>
      <c r="O4" s="36">
        <v>47</v>
      </c>
      <c r="P4" s="36">
        <v>49</v>
      </c>
      <c r="Q4" s="211">
        <f aca="true" t="shared" si="1" ref="Q4:Q38">SUM(K4:P4)</f>
        <v>290</v>
      </c>
      <c r="R4" s="211">
        <f aca="true" t="shared" si="2" ref="R4:R38">J4+Q4</f>
        <v>587</v>
      </c>
    </row>
    <row r="5" spans="1:18" ht="12.75">
      <c r="A5" s="36">
        <v>2</v>
      </c>
      <c r="B5" s="121" t="s">
        <v>314</v>
      </c>
      <c r="C5" s="121" t="s">
        <v>123</v>
      </c>
      <c r="D5" s="34">
        <v>48</v>
      </c>
      <c r="E5" s="34">
        <v>47</v>
      </c>
      <c r="F5" s="34">
        <v>49</v>
      </c>
      <c r="G5" s="34">
        <v>50</v>
      </c>
      <c r="H5" s="34">
        <v>49</v>
      </c>
      <c r="I5" s="34">
        <v>50</v>
      </c>
      <c r="J5" s="226">
        <f t="shared" si="0"/>
        <v>293</v>
      </c>
      <c r="K5" s="34">
        <v>46</v>
      </c>
      <c r="L5" s="34">
        <v>47</v>
      </c>
      <c r="M5" s="34">
        <v>48</v>
      </c>
      <c r="N5" s="34">
        <v>47</v>
      </c>
      <c r="O5" s="34">
        <v>48</v>
      </c>
      <c r="P5" s="34">
        <v>48</v>
      </c>
      <c r="Q5" s="226">
        <f t="shared" si="1"/>
        <v>284</v>
      </c>
      <c r="R5" s="211">
        <f t="shared" si="2"/>
        <v>577</v>
      </c>
    </row>
    <row r="6" spans="1:18" ht="12.75">
      <c r="A6" s="36">
        <v>3</v>
      </c>
      <c r="B6" s="122" t="s">
        <v>302</v>
      </c>
      <c r="C6" s="122" t="s">
        <v>61</v>
      </c>
      <c r="D6" s="15">
        <v>48</v>
      </c>
      <c r="E6" s="15">
        <v>47</v>
      </c>
      <c r="F6" s="15">
        <v>48</v>
      </c>
      <c r="G6" s="15">
        <v>50</v>
      </c>
      <c r="H6" s="15">
        <v>49</v>
      </c>
      <c r="I6" s="15">
        <v>49</v>
      </c>
      <c r="J6" s="227">
        <f t="shared" si="0"/>
        <v>291</v>
      </c>
      <c r="K6" s="15">
        <v>46</v>
      </c>
      <c r="L6" s="15">
        <v>44</v>
      </c>
      <c r="M6" s="15">
        <v>43</v>
      </c>
      <c r="N6" s="15">
        <v>48</v>
      </c>
      <c r="O6" s="15">
        <v>50</v>
      </c>
      <c r="P6" s="15">
        <v>47</v>
      </c>
      <c r="Q6" s="227">
        <f t="shared" si="1"/>
        <v>278</v>
      </c>
      <c r="R6" s="211">
        <f t="shared" si="2"/>
        <v>569</v>
      </c>
    </row>
    <row r="7" spans="1:18" ht="12.75">
      <c r="A7" s="36">
        <v>4</v>
      </c>
      <c r="B7" s="121" t="s">
        <v>175</v>
      </c>
      <c r="C7" s="128" t="s">
        <v>123</v>
      </c>
      <c r="D7" s="15">
        <v>48</v>
      </c>
      <c r="E7" s="15">
        <v>49</v>
      </c>
      <c r="F7" s="15">
        <v>50</v>
      </c>
      <c r="G7" s="15">
        <v>47</v>
      </c>
      <c r="H7" s="16">
        <v>48</v>
      </c>
      <c r="I7" s="15">
        <v>49</v>
      </c>
      <c r="J7" s="225">
        <f t="shared" si="0"/>
        <v>291</v>
      </c>
      <c r="K7" s="15">
        <v>42</v>
      </c>
      <c r="L7" s="15">
        <v>48</v>
      </c>
      <c r="M7" s="15">
        <v>46</v>
      </c>
      <c r="N7" s="15">
        <v>46</v>
      </c>
      <c r="O7" s="211">
        <v>49</v>
      </c>
      <c r="P7" s="211">
        <v>45</v>
      </c>
      <c r="Q7" s="211">
        <f t="shared" si="1"/>
        <v>276</v>
      </c>
      <c r="R7" s="211">
        <f t="shared" si="2"/>
        <v>567</v>
      </c>
    </row>
    <row r="8" spans="1:18" ht="12.75">
      <c r="A8" s="36">
        <v>5</v>
      </c>
      <c r="B8" s="80" t="s">
        <v>101</v>
      </c>
      <c r="C8" s="80" t="s">
        <v>12</v>
      </c>
      <c r="D8" s="93">
        <v>48</v>
      </c>
      <c r="E8" s="93">
        <v>48</v>
      </c>
      <c r="F8" s="93">
        <v>47</v>
      </c>
      <c r="G8" s="93">
        <v>47</v>
      </c>
      <c r="H8" s="111">
        <v>49</v>
      </c>
      <c r="I8" s="93">
        <v>50</v>
      </c>
      <c r="J8" s="225">
        <f t="shared" si="0"/>
        <v>289</v>
      </c>
      <c r="K8" s="93">
        <v>45</v>
      </c>
      <c r="L8" s="93">
        <v>47</v>
      </c>
      <c r="M8" s="93">
        <v>45</v>
      </c>
      <c r="N8" s="93">
        <v>48</v>
      </c>
      <c r="O8" s="211">
        <v>46</v>
      </c>
      <c r="P8" s="211">
        <v>47</v>
      </c>
      <c r="Q8" s="211">
        <f t="shared" si="1"/>
        <v>278</v>
      </c>
      <c r="R8" s="211">
        <f t="shared" si="2"/>
        <v>567</v>
      </c>
    </row>
    <row r="9" spans="1:18" ht="12.75">
      <c r="A9" s="36">
        <v>6</v>
      </c>
      <c r="B9" s="80" t="s">
        <v>88</v>
      </c>
      <c r="C9" s="81" t="s">
        <v>24</v>
      </c>
      <c r="D9" s="15">
        <v>48</v>
      </c>
      <c r="E9" s="15">
        <v>48</v>
      </c>
      <c r="F9" s="15">
        <v>48</v>
      </c>
      <c r="G9" s="15">
        <v>45</v>
      </c>
      <c r="H9" s="16">
        <v>47</v>
      </c>
      <c r="I9" s="15">
        <v>49</v>
      </c>
      <c r="J9" s="225">
        <f t="shared" si="0"/>
        <v>285</v>
      </c>
      <c r="K9" s="15">
        <v>44</v>
      </c>
      <c r="L9" s="15">
        <v>48</v>
      </c>
      <c r="M9" s="15">
        <v>47</v>
      </c>
      <c r="N9" s="15">
        <v>46</v>
      </c>
      <c r="O9" s="15">
        <v>48</v>
      </c>
      <c r="P9" s="15">
        <v>46</v>
      </c>
      <c r="Q9" s="211">
        <f t="shared" si="1"/>
        <v>279</v>
      </c>
      <c r="R9" s="211">
        <f t="shared" si="2"/>
        <v>564</v>
      </c>
    </row>
    <row r="10" spans="1:18" ht="12.75">
      <c r="A10" s="36">
        <v>7</v>
      </c>
      <c r="B10" s="121" t="s">
        <v>174</v>
      </c>
      <c r="C10" s="128" t="s">
        <v>123</v>
      </c>
      <c r="D10" s="15">
        <v>46</v>
      </c>
      <c r="E10" s="15">
        <v>49</v>
      </c>
      <c r="F10" s="15">
        <v>48</v>
      </c>
      <c r="G10" s="15">
        <v>47</v>
      </c>
      <c r="H10" s="16">
        <v>46</v>
      </c>
      <c r="I10" s="15">
        <v>48</v>
      </c>
      <c r="J10" s="225">
        <f t="shared" si="0"/>
        <v>284</v>
      </c>
      <c r="K10" s="15">
        <v>43</v>
      </c>
      <c r="L10" s="15">
        <v>47</v>
      </c>
      <c r="M10" s="15">
        <v>48</v>
      </c>
      <c r="N10" s="15">
        <v>47</v>
      </c>
      <c r="O10" s="15">
        <v>43</v>
      </c>
      <c r="P10" s="15">
        <v>48</v>
      </c>
      <c r="Q10" s="211">
        <f t="shared" si="1"/>
        <v>276</v>
      </c>
      <c r="R10" s="211">
        <f t="shared" si="2"/>
        <v>560</v>
      </c>
    </row>
    <row r="11" spans="1:18" ht="12.75">
      <c r="A11" s="36">
        <v>8</v>
      </c>
      <c r="B11" s="12" t="s">
        <v>365</v>
      </c>
      <c r="C11" s="240" t="s">
        <v>150</v>
      </c>
      <c r="D11" s="15">
        <v>46</v>
      </c>
      <c r="E11" s="15">
        <v>48</v>
      </c>
      <c r="F11" s="15">
        <v>47</v>
      </c>
      <c r="G11" s="15">
        <v>48</v>
      </c>
      <c r="H11" s="16">
        <v>49</v>
      </c>
      <c r="I11" s="15">
        <v>48</v>
      </c>
      <c r="J11" s="225">
        <f t="shared" si="0"/>
        <v>286</v>
      </c>
      <c r="K11" s="15">
        <v>48</v>
      </c>
      <c r="L11" s="15">
        <v>41</v>
      </c>
      <c r="M11" s="15">
        <v>48</v>
      </c>
      <c r="N11" s="15">
        <v>48</v>
      </c>
      <c r="O11" s="15">
        <v>44</v>
      </c>
      <c r="P11" s="15">
        <v>43</v>
      </c>
      <c r="Q11" s="211">
        <f t="shared" si="1"/>
        <v>272</v>
      </c>
      <c r="R11" s="211">
        <f t="shared" si="2"/>
        <v>558</v>
      </c>
    </row>
    <row r="12" spans="1:18" ht="12.75">
      <c r="A12" s="36">
        <v>9</v>
      </c>
      <c r="B12" s="121" t="s">
        <v>380</v>
      </c>
      <c r="C12" s="121" t="s">
        <v>377</v>
      </c>
      <c r="D12" s="15">
        <v>46</v>
      </c>
      <c r="E12" s="15">
        <v>45</v>
      </c>
      <c r="F12" s="15">
        <v>49</v>
      </c>
      <c r="G12" s="15">
        <v>46</v>
      </c>
      <c r="H12" s="15">
        <v>47</v>
      </c>
      <c r="I12" s="15">
        <v>46</v>
      </c>
      <c r="J12" s="211">
        <f t="shared" si="0"/>
        <v>279</v>
      </c>
      <c r="K12" s="15">
        <v>45</v>
      </c>
      <c r="L12" s="15">
        <v>45</v>
      </c>
      <c r="M12" s="15">
        <v>47</v>
      </c>
      <c r="N12" s="15">
        <v>45</v>
      </c>
      <c r="O12" s="211">
        <v>48</v>
      </c>
      <c r="P12" s="211">
        <v>46</v>
      </c>
      <c r="Q12" s="211">
        <f t="shared" si="1"/>
        <v>276</v>
      </c>
      <c r="R12" s="211">
        <f t="shared" si="2"/>
        <v>555</v>
      </c>
    </row>
    <row r="13" spans="1:18" ht="12.75">
      <c r="A13" s="36">
        <v>10</v>
      </c>
      <c r="B13" s="63" t="s">
        <v>234</v>
      </c>
      <c r="C13" s="80" t="s">
        <v>61</v>
      </c>
      <c r="D13" s="15">
        <v>45</v>
      </c>
      <c r="E13" s="15">
        <v>47</v>
      </c>
      <c r="F13" s="15">
        <v>46</v>
      </c>
      <c r="G13" s="15">
        <v>45</v>
      </c>
      <c r="H13" s="15">
        <v>46</v>
      </c>
      <c r="I13" s="15">
        <v>48</v>
      </c>
      <c r="J13" s="211">
        <f t="shared" si="0"/>
        <v>277</v>
      </c>
      <c r="K13" s="15">
        <v>45</v>
      </c>
      <c r="L13" s="15">
        <v>45</v>
      </c>
      <c r="M13" s="15">
        <v>47</v>
      </c>
      <c r="N13" s="15">
        <v>48</v>
      </c>
      <c r="O13" s="211">
        <v>46</v>
      </c>
      <c r="P13" s="211">
        <v>47</v>
      </c>
      <c r="Q13" s="211">
        <f t="shared" si="1"/>
        <v>278</v>
      </c>
      <c r="R13" s="211">
        <f t="shared" si="2"/>
        <v>555</v>
      </c>
    </row>
    <row r="14" spans="1:18" ht="12.75">
      <c r="A14" s="36">
        <v>11</v>
      </c>
      <c r="B14" s="1" t="s">
        <v>316</v>
      </c>
      <c r="C14" s="3" t="s">
        <v>123</v>
      </c>
      <c r="D14" s="15">
        <v>46</v>
      </c>
      <c r="E14" s="15">
        <v>47</v>
      </c>
      <c r="F14" s="15">
        <v>46</v>
      </c>
      <c r="G14" s="15">
        <v>45</v>
      </c>
      <c r="H14" s="15">
        <v>48</v>
      </c>
      <c r="I14" s="15">
        <v>48</v>
      </c>
      <c r="J14" s="211">
        <f t="shared" si="0"/>
        <v>280</v>
      </c>
      <c r="K14" s="15">
        <v>47</v>
      </c>
      <c r="L14" s="15">
        <v>43</v>
      </c>
      <c r="M14" s="15">
        <v>45</v>
      </c>
      <c r="N14" s="15">
        <v>49</v>
      </c>
      <c r="O14" s="15">
        <v>42</v>
      </c>
      <c r="P14" s="15">
        <v>46</v>
      </c>
      <c r="Q14" s="211">
        <f t="shared" si="1"/>
        <v>272</v>
      </c>
      <c r="R14" s="211">
        <f t="shared" si="2"/>
        <v>552</v>
      </c>
    </row>
    <row r="15" spans="1:18" ht="12.75">
      <c r="A15" s="36">
        <v>12</v>
      </c>
      <c r="B15" s="121" t="s">
        <v>195</v>
      </c>
      <c r="C15" s="121" t="s">
        <v>150</v>
      </c>
      <c r="D15" s="15">
        <v>48</v>
      </c>
      <c r="E15" s="15">
        <v>46</v>
      </c>
      <c r="F15" s="15">
        <v>47</v>
      </c>
      <c r="G15" s="15">
        <v>45</v>
      </c>
      <c r="H15" s="15">
        <v>48</v>
      </c>
      <c r="I15" s="15">
        <v>44</v>
      </c>
      <c r="J15" s="211">
        <f t="shared" si="0"/>
        <v>278</v>
      </c>
      <c r="K15" s="15">
        <v>49</v>
      </c>
      <c r="L15" s="15">
        <v>45</v>
      </c>
      <c r="M15" s="15">
        <v>40</v>
      </c>
      <c r="N15" s="15">
        <v>46</v>
      </c>
      <c r="O15" s="15">
        <v>45</v>
      </c>
      <c r="P15" s="15">
        <v>46</v>
      </c>
      <c r="Q15" s="211">
        <f t="shared" si="1"/>
        <v>271</v>
      </c>
      <c r="R15" s="211">
        <f t="shared" si="2"/>
        <v>549</v>
      </c>
    </row>
    <row r="16" spans="1:18" ht="12.75">
      <c r="A16" s="36">
        <v>13</v>
      </c>
      <c r="B16" s="121" t="s">
        <v>110</v>
      </c>
      <c r="C16" s="121" t="s">
        <v>61</v>
      </c>
      <c r="D16" s="15">
        <v>45</v>
      </c>
      <c r="E16" s="15">
        <v>45</v>
      </c>
      <c r="F16" s="15">
        <v>47</v>
      </c>
      <c r="G16" s="15">
        <v>40</v>
      </c>
      <c r="H16" s="15">
        <v>45</v>
      </c>
      <c r="I16" s="15">
        <v>48</v>
      </c>
      <c r="J16" s="211">
        <f t="shared" si="0"/>
        <v>270</v>
      </c>
      <c r="K16" s="15">
        <v>48</v>
      </c>
      <c r="L16" s="15">
        <v>46</v>
      </c>
      <c r="M16" s="15">
        <v>46</v>
      </c>
      <c r="N16" s="15">
        <v>44</v>
      </c>
      <c r="O16" s="15">
        <v>42</v>
      </c>
      <c r="P16" s="15">
        <v>46</v>
      </c>
      <c r="Q16" s="211">
        <f t="shared" si="1"/>
        <v>272</v>
      </c>
      <c r="R16" s="211">
        <f t="shared" si="2"/>
        <v>542</v>
      </c>
    </row>
    <row r="17" spans="1:18" ht="12.75">
      <c r="A17" s="36">
        <v>14</v>
      </c>
      <c r="B17" s="63" t="s">
        <v>439</v>
      </c>
      <c r="C17" s="121" t="s">
        <v>123</v>
      </c>
      <c r="D17" s="15">
        <v>46</v>
      </c>
      <c r="E17" s="15">
        <v>48</v>
      </c>
      <c r="F17" s="15">
        <v>47</v>
      </c>
      <c r="G17" s="15">
        <v>45</v>
      </c>
      <c r="H17" s="15">
        <v>43</v>
      </c>
      <c r="I17" s="15">
        <v>38</v>
      </c>
      <c r="J17" s="211">
        <f t="shared" si="0"/>
        <v>267</v>
      </c>
      <c r="K17" s="15">
        <v>46</v>
      </c>
      <c r="L17" s="15">
        <v>47</v>
      </c>
      <c r="M17" s="15">
        <v>45</v>
      </c>
      <c r="N17" s="15">
        <v>48</v>
      </c>
      <c r="O17" s="15">
        <v>48</v>
      </c>
      <c r="P17" s="15">
        <v>40</v>
      </c>
      <c r="Q17" s="211">
        <f t="shared" si="1"/>
        <v>274</v>
      </c>
      <c r="R17" s="211">
        <f t="shared" si="2"/>
        <v>541</v>
      </c>
    </row>
    <row r="18" spans="1:18" ht="12.75">
      <c r="A18" s="36">
        <v>15</v>
      </c>
      <c r="B18" s="63" t="s">
        <v>91</v>
      </c>
      <c r="C18" s="63" t="s">
        <v>29</v>
      </c>
      <c r="D18" s="8">
        <v>44</v>
      </c>
      <c r="E18" s="8">
        <v>45</v>
      </c>
      <c r="F18" s="8">
        <v>47</v>
      </c>
      <c r="G18" s="8">
        <v>48</v>
      </c>
      <c r="H18" s="8">
        <v>47</v>
      </c>
      <c r="I18" s="8">
        <v>49</v>
      </c>
      <c r="J18" s="211">
        <f t="shared" si="0"/>
        <v>280</v>
      </c>
      <c r="K18" s="8">
        <v>41</v>
      </c>
      <c r="L18" s="8">
        <v>41</v>
      </c>
      <c r="M18" s="8">
        <v>45</v>
      </c>
      <c r="N18" s="8">
        <v>44</v>
      </c>
      <c r="O18" s="8">
        <v>40</v>
      </c>
      <c r="P18" s="8">
        <v>42</v>
      </c>
      <c r="Q18" s="211">
        <f t="shared" si="1"/>
        <v>253</v>
      </c>
      <c r="R18" s="211">
        <f t="shared" si="2"/>
        <v>533</v>
      </c>
    </row>
    <row r="19" spans="1:18" ht="12.75">
      <c r="A19" s="36">
        <v>16</v>
      </c>
      <c r="B19" s="63" t="s">
        <v>148</v>
      </c>
      <c r="C19" s="59" t="s">
        <v>12</v>
      </c>
      <c r="D19" s="15">
        <v>48</v>
      </c>
      <c r="E19" s="15">
        <v>48</v>
      </c>
      <c r="F19" s="15">
        <v>47</v>
      </c>
      <c r="G19" s="15">
        <v>47</v>
      </c>
      <c r="H19" s="15">
        <v>43</v>
      </c>
      <c r="I19" s="15">
        <v>45</v>
      </c>
      <c r="J19" s="211">
        <f t="shared" si="0"/>
        <v>278</v>
      </c>
      <c r="K19" s="15">
        <v>47</v>
      </c>
      <c r="L19" s="15">
        <v>45</v>
      </c>
      <c r="M19" s="15">
        <v>38</v>
      </c>
      <c r="N19" s="15">
        <v>40</v>
      </c>
      <c r="O19" s="15">
        <v>41</v>
      </c>
      <c r="P19" s="15">
        <v>43</v>
      </c>
      <c r="Q19" s="211">
        <f t="shared" si="1"/>
        <v>254</v>
      </c>
      <c r="R19" s="211">
        <f t="shared" si="2"/>
        <v>532</v>
      </c>
    </row>
    <row r="20" spans="1:18" ht="12.75">
      <c r="A20" s="36">
        <v>17</v>
      </c>
      <c r="B20" s="121" t="s">
        <v>290</v>
      </c>
      <c r="C20" s="121" t="s">
        <v>12</v>
      </c>
      <c r="D20" s="8">
        <v>49</v>
      </c>
      <c r="E20" s="8">
        <v>46</v>
      </c>
      <c r="F20" s="8">
        <v>46</v>
      </c>
      <c r="G20" s="8">
        <v>47</v>
      </c>
      <c r="H20" s="8">
        <v>49</v>
      </c>
      <c r="I20" s="8">
        <v>50</v>
      </c>
      <c r="J20" s="211">
        <f t="shared" si="0"/>
        <v>287</v>
      </c>
      <c r="K20" s="8">
        <v>32</v>
      </c>
      <c r="L20" s="8">
        <v>35</v>
      </c>
      <c r="M20" s="8">
        <v>38</v>
      </c>
      <c r="N20" s="8">
        <v>46</v>
      </c>
      <c r="O20" s="8">
        <v>46</v>
      </c>
      <c r="P20" s="8">
        <v>46</v>
      </c>
      <c r="Q20" s="211">
        <f t="shared" si="1"/>
        <v>243</v>
      </c>
      <c r="R20" s="211">
        <f t="shared" si="2"/>
        <v>530</v>
      </c>
    </row>
    <row r="21" spans="1:18" ht="12.75">
      <c r="A21" s="36">
        <v>18</v>
      </c>
      <c r="B21" s="121" t="s">
        <v>176</v>
      </c>
      <c r="C21" s="121" t="s">
        <v>123</v>
      </c>
      <c r="D21" s="15">
        <v>42</v>
      </c>
      <c r="E21" s="15">
        <v>49</v>
      </c>
      <c r="F21" s="15">
        <v>47</v>
      </c>
      <c r="G21" s="15">
        <v>47</v>
      </c>
      <c r="H21" s="15">
        <v>44</v>
      </c>
      <c r="I21" s="15">
        <v>44</v>
      </c>
      <c r="J21" s="211">
        <f t="shared" si="0"/>
        <v>273</v>
      </c>
      <c r="K21" s="15">
        <v>45</v>
      </c>
      <c r="L21" s="15">
        <v>37</v>
      </c>
      <c r="M21" s="15">
        <v>39</v>
      </c>
      <c r="N21" s="15">
        <v>43</v>
      </c>
      <c r="O21" s="15">
        <v>43</v>
      </c>
      <c r="P21" s="15">
        <v>45</v>
      </c>
      <c r="Q21" s="211">
        <f t="shared" si="1"/>
        <v>252</v>
      </c>
      <c r="R21" s="211">
        <f t="shared" si="2"/>
        <v>525</v>
      </c>
    </row>
    <row r="22" spans="1:18" ht="12.75">
      <c r="A22" s="36">
        <v>19</v>
      </c>
      <c r="B22" s="121" t="s">
        <v>418</v>
      </c>
      <c r="C22" s="121" t="s">
        <v>29</v>
      </c>
      <c r="D22" s="15">
        <v>44</v>
      </c>
      <c r="E22" s="15">
        <v>44</v>
      </c>
      <c r="F22" s="15">
        <v>42</v>
      </c>
      <c r="G22" s="15">
        <v>43</v>
      </c>
      <c r="H22" s="15">
        <v>38</v>
      </c>
      <c r="I22" s="15">
        <v>46</v>
      </c>
      <c r="J22" s="211">
        <f t="shared" si="0"/>
        <v>257</v>
      </c>
      <c r="K22" s="15">
        <v>44</v>
      </c>
      <c r="L22" s="15">
        <v>32</v>
      </c>
      <c r="M22" s="15">
        <v>49</v>
      </c>
      <c r="N22" s="15">
        <v>44</v>
      </c>
      <c r="O22" s="15">
        <v>44</v>
      </c>
      <c r="P22" s="15">
        <v>36</v>
      </c>
      <c r="Q22" s="211">
        <f t="shared" si="1"/>
        <v>249</v>
      </c>
      <c r="R22" s="211">
        <f t="shared" si="2"/>
        <v>506</v>
      </c>
    </row>
    <row r="23" spans="1:18" ht="12.75">
      <c r="A23" s="36">
        <v>20</v>
      </c>
      <c r="B23" s="304" t="s">
        <v>311</v>
      </c>
      <c r="C23" s="304" t="s">
        <v>188</v>
      </c>
      <c r="D23" s="15">
        <v>43</v>
      </c>
      <c r="E23" s="15">
        <v>33</v>
      </c>
      <c r="F23" s="15">
        <v>40</v>
      </c>
      <c r="G23" s="15">
        <v>33</v>
      </c>
      <c r="H23" s="15">
        <v>43</v>
      </c>
      <c r="I23" s="15">
        <v>42</v>
      </c>
      <c r="J23" s="211">
        <f t="shared" si="0"/>
        <v>234</v>
      </c>
      <c r="K23" s="15">
        <v>44</v>
      </c>
      <c r="L23" s="15">
        <v>47</v>
      </c>
      <c r="M23" s="15">
        <v>41</v>
      </c>
      <c r="N23" s="15">
        <v>32</v>
      </c>
      <c r="O23" s="15">
        <v>35</v>
      </c>
      <c r="P23" s="15">
        <v>43</v>
      </c>
      <c r="Q23" s="211">
        <f t="shared" si="1"/>
        <v>242</v>
      </c>
      <c r="R23" s="211">
        <f t="shared" si="2"/>
        <v>476</v>
      </c>
    </row>
    <row r="24" spans="1:18" ht="12.75">
      <c r="A24" s="36">
        <v>21</v>
      </c>
      <c r="B24" s="12" t="s">
        <v>391</v>
      </c>
      <c r="C24" s="12" t="s">
        <v>388</v>
      </c>
      <c r="D24" s="15">
        <v>44</v>
      </c>
      <c r="E24" s="15">
        <v>40</v>
      </c>
      <c r="F24" s="15">
        <v>29</v>
      </c>
      <c r="G24" s="15">
        <v>34</v>
      </c>
      <c r="H24" s="15">
        <v>41</v>
      </c>
      <c r="I24" s="15">
        <v>37</v>
      </c>
      <c r="J24" s="211">
        <f t="shared" si="0"/>
        <v>225</v>
      </c>
      <c r="K24" s="15">
        <v>43</v>
      </c>
      <c r="L24" s="15">
        <v>43</v>
      </c>
      <c r="M24" s="15">
        <v>45</v>
      </c>
      <c r="N24" s="15">
        <v>38</v>
      </c>
      <c r="O24" s="15">
        <v>48</v>
      </c>
      <c r="P24" s="15">
        <v>27</v>
      </c>
      <c r="Q24" s="211">
        <f t="shared" si="1"/>
        <v>244</v>
      </c>
      <c r="R24" s="211">
        <f t="shared" si="2"/>
        <v>469</v>
      </c>
    </row>
    <row r="25" spans="1:18" ht="12.75">
      <c r="A25" s="36">
        <v>22</v>
      </c>
      <c r="B25" s="12" t="s">
        <v>390</v>
      </c>
      <c r="C25" s="12" t="s">
        <v>388</v>
      </c>
      <c r="D25" s="15">
        <v>40</v>
      </c>
      <c r="E25" s="15">
        <v>44</v>
      </c>
      <c r="F25" s="15">
        <v>39</v>
      </c>
      <c r="G25" s="15">
        <v>31</v>
      </c>
      <c r="H25" s="15">
        <v>44</v>
      </c>
      <c r="I25" s="15">
        <v>45</v>
      </c>
      <c r="J25" s="211">
        <f t="shared" si="0"/>
        <v>243</v>
      </c>
      <c r="K25" s="15">
        <v>38</v>
      </c>
      <c r="L25" s="15">
        <v>38</v>
      </c>
      <c r="M25" s="15">
        <v>39</v>
      </c>
      <c r="N25" s="15">
        <v>35</v>
      </c>
      <c r="O25" s="15">
        <v>38</v>
      </c>
      <c r="P25" s="15">
        <v>35</v>
      </c>
      <c r="Q25" s="211">
        <f t="shared" si="1"/>
        <v>223</v>
      </c>
      <c r="R25" s="211">
        <f t="shared" si="2"/>
        <v>466</v>
      </c>
    </row>
    <row r="26" spans="1:18" ht="12.75">
      <c r="A26" s="36">
        <v>23</v>
      </c>
      <c r="B26" s="121" t="s">
        <v>382</v>
      </c>
      <c r="C26" s="121" t="s">
        <v>377</v>
      </c>
      <c r="D26" s="15">
        <v>41</v>
      </c>
      <c r="E26" s="15">
        <v>41</v>
      </c>
      <c r="F26" s="15">
        <v>34</v>
      </c>
      <c r="G26" s="15">
        <v>39</v>
      </c>
      <c r="H26" s="15">
        <v>43</v>
      </c>
      <c r="I26" s="15">
        <v>49</v>
      </c>
      <c r="J26" s="211">
        <f t="shared" si="0"/>
        <v>247</v>
      </c>
      <c r="K26" s="15">
        <v>38</v>
      </c>
      <c r="L26" s="15">
        <v>32</v>
      </c>
      <c r="M26" s="15">
        <v>38</v>
      </c>
      <c r="N26" s="15">
        <v>39</v>
      </c>
      <c r="O26" s="15">
        <v>40</v>
      </c>
      <c r="P26" s="15">
        <v>29</v>
      </c>
      <c r="Q26" s="211">
        <f t="shared" si="1"/>
        <v>216</v>
      </c>
      <c r="R26" s="211">
        <f t="shared" si="2"/>
        <v>463</v>
      </c>
    </row>
    <row r="27" spans="1:18" ht="12.75">
      <c r="A27" s="36">
        <v>24</v>
      </c>
      <c r="B27" s="12" t="s">
        <v>389</v>
      </c>
      <c r="C27" s="12" t="s">
        <v>388</v>
      </c>
      <c r="D27" s="15">
        <v>34</v>
      </c>
      <c r="E27" s="15">
        <v>35</v>
      </c>
      <c r="F27" s="15">
        <v>44</v>
      </c>
      <c r="G27" s="15">
        <v>25</v>
      </c>
      <c r="H27" s="15">
        <v>37</v>
      </c>
      <c r="I27" s="15">
        <v>42</v>
      </c>
      <c r="J27" s="211">
        <f t="shared" si="0"/>
        <v>217</v>
      </c>
      <c r="K27" s="15">
        <v>37</v>
      </c>
      <c r="L27" s="15">
        <v>42</v>
      </c>
      <c r="M27" s="15">
        <v>36</v>
      </c>
      <c r="N27" s="15">
        <v>30</v>
      </c>
      <c r="O27" s="15">
        <v>29</v>
      </c>
      <c r="P27" s="15">
        <v>32</v>
      </c>
      <c r="Q27" s="211">
        <f t="shared" si="1"/>
        <v>206</v>
      </c>
      <c r="R27" s="211">
        <f t="shared" si="2"/>
        <v>423</v>
      </c>
    </row>
    <row r="28" spans="1:18" ht="12.75">
      <c r="A28" s="36">
        <v>26</v>
      </c>
      <c r="B28" s="192" t="s">
        <v>216</v>
      </c>
      <c r="C28" s="192" t="s">
        <v>72</v>
      </c>
      <c r="D28" s="15">
        <v>31</v>
      </c>
      <c r="E28" s="15">
        <v>38</v>
      </c>
      <c r="F28" s="15">
        <v>23</v>
      </c>
      <c r="G28" s="15">
        <v>27</v>
      </c>
      <c r="H28" s="15">
        <v>42</v>
      </c>
      <c r="I28" s="15">
        <v>38</v>
      </c>
      <c r="J28" s="211">
        <f t="shared" si="0"/>
        <v>199</v>
      </c>
      <c r="K28" s="15">
        <v>42</v>
      </c>
      <c r="L28" s="15">
        <v>34</v>
      </c>
      <c r="M28" s="15">
        <v>27</v>
      </c>
      <c r="N28" s="15">
        <v>42</v>
      </c>
      <c r="O28" s="15">
        <v>44</v>
      </c>
      <c r="P28" s="15">
        <v>32</v>
      </c>
      <c r="Q28" s="211">
        <f t="shared" si="1"/>
        <v>221</v>
      </c>
      <c r="R28" s="211">
        <f t="shared" si="2"/>
        <v>420</v>
      </c>
    </row>
    <row r="29" spans="1:18" ht="12.75">
      <c r="A29" s="36">
        <v>27</v>
      </c>
      <c r="B29" s="121" t="s">
        <v>322</v>
      </c>
      <c r="C29" s="121" t="s">
        <v>121</v>
      </c>
      <c r="D29" s="15">
        <v>43</v>
      </c>
      <c r="E29" s="15">
        <v>35</v>
      </c>
      <c r="F29" s="15">
        <v>18</v>
      </c>
      <c r="G29" s="15">
        <v>35</v>
      </c>
      <c r="H29" s="15">
        <v>45</v>
      </c>
      <c r="I29" s="15">
        <v>41</v>
      </c>
      <c r="J29" s="211">
        <f t="shared" si="0"/>
        <v>217</v>
      </c>
      <c r="K29" s="15">
        <v>18</v>
      </c>
      <c r="L29" s="15">
        <v>33</v>
      </c>
      <c r="M29" s="15">
        <v>36</v>
      </c>
      <c r="N29" s="15">
        <v>37</v>
      </c>
      <c r="O29" s="15">
        <v>33</v>
      </c>
      <c r="P29" s="15">
        <v>34</v>
      </c>
      <c r="Q29" s="211">
        <f t="shared" si="1"/>
        <v>191</v>
      </c>
      <c r="R29" s="211">
        <f t="shared" si="2"/>
        <v>408</v>
      </c>
    </row>
    <row r="30" spans="1:18" ht="12.75">
      <c r="A30" s="36">
        <v>28</v>
      </c>
      <c r="B30" s="121" t="s">
        <v>433</v>
      </c>
      <c r="C30" s="121" t="s">
        <v>121</v>
      </c>
      <c r="D30" s="15">
        <v>6</v>
      </c>
      <c r="E30" s="15">
        <v>34</v>
      </c>
      <c r="F30" s="15">
        <v>31</v>
      </c>
      <c r="G30" s="15">
        <v>29</v>
      </c>
      <c r="H30" s="15">
        <v>45</v>
      </c>
      <c r="I30" s="15">
        <v>39</v>
      </c>
      <c r="J30" s="211">
        <f t="shared" si="0"/>
        <v>184</v>
      </c>
      <c r="K30" s="15">
        <v>30</v>
      </c>
      <c r="L30" s="15">
        <v>38</v>
      </c>
      <c r="M30" s="15">
        <v>33</v>
      </c>
      <c r="N30" s="15">
        <v>21</v>
      </c>
      <c r="O30" s="15">
        <v>40</v>
      </c>
      <c r="P30" s="15">
        <v>29</v>
      </c>
      <c r="Q30" s="211">
        <f t="shared" si="1"/>
        <v>191</v>
      </c>
      <c r="R30" s="211">
        <f t="shared" si="2"/>
        <v>375</v>
      </c>
    </row>
    <row r="31" spans="1:18" ht="12.75">
      <c r="A31" s="36">
        <v>29</v>
      </c>
      <c r="B31" s="12" t="s">
        <v>324</v>
      </c>
      <c r="C31" s="12" t="s">
        <v>121</v>
      </c>
      <c r="D31" s="15">
        <v>32</v>
      </c>
      <c r="E31" s="15">
        <v>25</v>
      </c>
      <c r="F31" s="15">
        <v>22</v>
      </c>
      <c r="G31" s="15">
        <v>27</v>
      </c>
      <c r="H31" s="15">
        <v>36</v>
      </c>
      <c r="I31" s="15">
        <v>36</v>
      </c>
      <c r="J31" s="211">
        <f t="shared" si="0"/>
        <v>178</v>
      </c>
      <c r="K31" s="15">
        <v>8</v>
      </c>
      <c r="L31" s="15">
        <v>7</v>
      </c>
      <c r="M31" s="15">
        <v>8</v>
      </c>
      <c r="N31" s="15">
        <v>15</v>
      </c>
      <c r="O31" s="15">
        <v>0</v>
      </c>
      <c r="P31" s="15">
        <v>13</v>
      </c>
      <c r="Q31" s="211">
        <f t="shared" si="1"/>
        <v>51</v>
      </c>
      <c r="R31" s="211">
        <f t="shared" si="2"/>
        <v>229</v>
      </c>
    </row>
    <row r="32" spans="1:18" ht="12.75">
      <c r="A32" s="36">
        <v>30</v>
      </c>
      <c r="B32" s="121" t="s">
        <v>194</v>
      </c>
      <c r="C32" s="121" t="s">
        <v>150</v>
      </c>
      <c r="D32" s="15"/>
      <c r="E32" s="15"/>
      <c r="F32" s="15"/>
      <c r="G32" s="15"/>
      <c r="H32" s="15"/>
      <c r="I32" s="15"/>
      <c r="J32" s="211">
        <f t="shared" si="0"/>
        <v>0</v>
      </c>
      <c r="K32" s="15"/>
      <c r="L32" s="15"/>
      <c r="M32" s="15"/>
      <c r="N32" s="15"/>
      <c r="O32" s="15"/>
      <c r="P32" s="15"/>
      <c r="Q32" s="211">
        <f t="shared" si="1"/>
        <v>0</v>
      </c>
      <c r="R32" s="211">
        <f t="shared" si="2"/>
        <v>0</v>
      </c>
    </row>
    <row r="33" spans="1:18" ht="12.75">
      <c r="A33" s="36">
        <v>31</v>
      </c>
      <c r="B33" s="121" t="s">
        <v>381</v>
      </c>
      <c r="C33" s="121" t="s">
        <v>377</v>
      </c>
      <c r="D33" s="15"/>
      <c r="E33" s="15"/>
      <c r="F33" s="15"/>
      <c r="G33" s="15"/>
      <c r="H33" s="15"/>
      <c r="I33" s="15"/>
      <c r="J33" s="211">
        <f t="shared" si="0"/>
        <v>0</v>
      </c>
      <c r="K33" s="15"/>
      <c r="L33" s="15"/>
      <c r="M33" s="15"/>
      <c r="N33" s="15"/>
      <c r="O33" s="15"/>
      <c r="P33" s="15"/>
      <c r="Q33" s="211">
        <f t="shared" si="1"/>
        <v>0</v>
      </c>
      <c r="R33" s="211">
        <f t="shared" si="2"/>
        <v>0</v>
      </c>
    </row>
    <row r="34" spans="1:18" ht="12.75">
      <c r="A34" s="36">
        <v>32</v>
      </c>
      <c r="B34" s="121" t="s">
        <v>198</v>
      </c>
      <c r="C34" s="121" t="s">
        <v>12</v>
      </c>
      <c r="D34" s="15"/>
      <c r="E34" s="15"/>
      <c r="F34" s="15"/>
      <c r="G34" s="15"/>
      <c r="H34" s="15"/>
      <c r="I34" s="15"/>
      <c r="J34" s="211">
        <f t="shared" si="0"/>
        <v>0</v>
      </c>
      <c r="K34" s="15"/>
      <c r="L34" s="15"/>
      <c r="M34" s="15"/>
      <c r="N34" s="15"/>
      <c r="O34" s="15"/>
      <c r="P34" s="15"/>
      <c r="Q34" s="211">
        <f t="shared" si="1"/>
        <v>0</v>
      </c>
      <c r="R34" s="211">
        <f t="shared" si="2"/>
        <v>0</v>
      </c>
    </row>
    <row r="35" spans="1:18" ht="12.75">
      <c r="A35" s="36">
        <v>33</v>
      </c>
      <c r="B35" s="121" t="s">
        <v>187</v>
      </c>
      <c r="C35" s="121" t="s">
        <v>188</v>
      </c>
      <c r="D35" s="15"/>
      <c r="E35" s="15"/>
      <c r="F35" s="15"/>
      <c r="G35" s="15"/>
      <c r="H35" s="15"/>
      <c r="I35" s="15"/>
      <c r="J35" s="211">
        <f t="shared" si="0"/>
        <v>0</v>
      </c>
      <c r="K35" s="15"/>
      <c r="L35" s="15"/>
      <c r="M35" s="15"/>
      <c r="N35" s="15"/>
      <c r="O35" s="15"/>
      <c r="P35" s="15"/>
      <c r="Q35" s="211">
        <f t="shared" si="1"/>
        <v>0</v>
      </c>
      <c r="R35" s="211">
        <f t="shared" si="2"/>
        <v>0</v>
      </c>
    </row>
    <row r="36" spans="1:18" ht="12.75">
      <c r="A36" s="36">
        <v>34</v>
      </c>
      <c r="B36" s="121" t="s">
        <v>185</v>
      </c>
      <c r="C36" s="121" t="s">
        <v>188</v>
      </c>
      <c r="D36" s="15"/>
      <c r="E36" s="15"/>
      <c r="F36" s="15"/>
      <c r="G36" s="15"/>
      <c r="H36" s="15"/>
      <c r="I36" s="15"/>
      <c r="J36" s="211">
        <f t="shared" si="0"/>
        <v>0</v>
      </c>
      <c r="K36" s="15"/>
      <c r="L36" s="15"/>
      <c r="M36" s="15"/>
      <c r="N36" s="15"/>
      <c r="O36" s="15"/>
      <c r="P36" s="15"/>
      <c r="Q36" s="211">
        <f t="shared" si="1"/>
        <v>0</v>
      </c>
      <c r="R36" s="211">
        <f t="shared" si="2"/>
        <v>0</v>
      </c>
    </row>
    <row r="37" spans="1:18" ht="12.75">
      <c r="A37" s="36">
        <v>35</v>
      </c>
      <c r="B37" s="121" t="s">
        <v>312</v>
      </c>
      <c r="C37" s="121" t="s">
        <v>188</v>
      </c>
      <c r="D37" s="34"/>
      <c r="E37" s="34"/>
      <c r="F37" s="34"/>
      <c r="G37" s="34"/>
      <c r="H37" s="34"/>
      <c r="I37" s="34"/>
      <c r="J37" s="211">
        <f t="shared" si="0"/>
        <v>0</v>
      </c>
      <c r="K37" s="34"/>
      <c r="L37" s="34"/>
      <c r="M37" s="34"/>
      <c r="N37" s="34"/>
      <c r="O37" s="34"/>
      <c r="P37" s="34"/>
      <c r="Q37" s="211">
        <f t="shared" si="1"/>
        <v>0</v>
      </c>
      <c r="R37" s="211">
        <f t="shared" si="2"/>
        <v>0</v>
      </c>
    </row>
    <row r="38" spans="1:18" ht="12.75">
      <c r="A38" s="36">
        <v>36</v>
      </c>
      <c r="B38" s="12" t="s">
        <v>325</v>
      </c>
      <c r="C38" s="12" t="s">
        <v>121</v>
      </c>
      <c r="D38" s="15"/>
      <c r="E38" s="15"/>
      <c r="F38" s="15"/>
      <c r="G38" s="15"/>
      <c r="H38" s="15"/>
      <c r="I38" s="15"/>
      <c r="J38" s="211">
        <f t="shared" si="0"/>
        <v>0</v>
      </c>
      <c r="K38" s="15"/>
      <c r="L38" s="15"/>
      <c r="M38" s="15"/>
      <c r="N38" s="15"/>
      <c r="O38" s="15"/>
      <c r="P38" s="15"/>
      <c r="Q38" s="211">
        <f t="shared" si="1"/>
        <v>0</v>
      </c>
      <c r="R38" s="211">
        <f t="shared" si="2"/>
        <v>0</v>
      </c>
    </row>
    <row r="39" spans="1:18" ht="12.75">
      <c r="A39" s="41"/>
      <c r="B39" s="84"/>
      <c r="C39" s="84"/>
      <c r="D39" s="21"/>
      <c r="E39" s="21"/>
      <c r="F39" s="21"/>
      <c r="G39" s="21"/>
      <c r="H39" s="21"/>
      <c r="I39" s="21"/>
      <c r="J39" s="227"/>
      <c r="K39" s="21"/>
      <c r="L39" s="21"/>
      <c r="M39" s="21"/>
      <c r="N39" s="21"/>
      <c r="O39" s="21"/>
      <c r="P39" s="21"/>
      <c r="Q39" s="227"/>
      <c r="R39" s="227"/>
    </row>
    <row r="40" ht="13.5" thickBot="1">
      <c r="B40" s="65" t="s">
        <v>167</v>
      </c>
    </row>
    <row r="41" spans="2:16" ht="13.5" thickBot="1">
      <c r="B41" s="19" t="s">
        <v>9</v>
      </c>
      <c r="D41" s="274" t="s">
        <v>0</v>
      </c>
      <c r="E41" s="275"/>
      <c r="F41" s="275"/>
      <c r="G41" s="275"/>
      <c r="H41" s="275"/>
      <c r="I41" s="276"/>
      <c r="K41" s="274" t="s">
        <v>8</v>
      </c>
      <c r="L41" s="275"/>
      <c r="M41" s="275"/>
      <c r="N41" s="275"/>
      <c r="O41" s="275"/>
      <c r="P41" s="276"/>
    </row>
    <row r="42" spans="1:18" ht="13.5" thickBot="1">
      <c r="A42" s="26" t="s">
        <v>51</v>
      </c>
      <c r="B42" s="38" t="s">
        <v>52</v>
      </c>
      <c r="C42" s="1"/>
      <c r="D42" s="22" t="s">
        <v>1</v>
      </c>
      <c r="E42" s="23" t="s">
        <v>2</v>
      </c>
      <c r="F42" s="23" t="s">
        <v>3</v>
      </c>
      <c r="G42" s="23" t="s">
        <v>4</v>
      </c>
      <c r="H42" s="23" t="s">
        <v>5</v>
      </c>
      <c r="I42" s="24" t="s">
        <v>6</v>
      </c>
      <c r="J42" s="228" t="s">
        <v>15</v>
      </c>
      <c r="K42" s="30" t="s">
        <v>1</v>
      </c>
      <c r="L42" s="31" t="s">
        <v>2</v>
      </c>
      <c r="M42" s="31" t="s">
        <v>3</v>
      </c>
      <c r="N42" s="31" t="s">
        <v>4</v>
      </c>
      <c r="O42" s="31" t="s">
        <v>5</v>
      </c>
      <c r="P42" s="32" t="s">
        <v>6</v>
      </c>
      <c r="Q42" s="228" t="s">
        <v>15</v>
      </c>
      <c r="R42" s="231" t="s">
        <v>7</v>
      </c>
    </row>
    <row r="43" spans="1:18" ht="12.75">
      <c r="A43" s="42"/>
      <c r="B43" s="233" t="s">
        <v>376</v>
      </c>
      <c r="C43" s="121" t="s">
        <v>211</v>
      </c>
      <c r="D43" s="60">
        <v>49</v>
      </c>
      <c r="E43" s="61">
        <v>47</v>
      </c>
      <c r="F43" s="61">
        <v>50</v>
      </c>
      <c r="G43" s="61">
        <v>47</v>
      </c>
      <c r="H43" s="61">
        <v>50</v>
      </c>
      <c r="I43" s="62">
        <v>49</v>
      </c>
      <c r="J43" s="211">
        <f aca="true" t="shared" si="3" ref="J43:J64">SUM(D43:I43)</f>
        <v>292</v>
      </c>
      <c r="K43" s="34">
        <v>46</v>
      </c>
      <c r="L43" s="34">
        <v>50</v>
      </c>
      <c r="M43" s="34">
        <v>50</v>
      </c>
      <c r="N43" s="34">
        <v>48</v>
      </c>
      <c r="O43" s="34">
        <v>49</v>
      </c>
      <c r="P43" s="34">
        <v>49</v>
      </c>
      <c r="Q43" s="211">
        <f aca="true" t="shared" si="4" ref="Q43:Q64">SUM(K43:P43)</f>
        <v>292</v>
      </c>
      <c r="R43" s="211">
        <f aca="true" t="shared" si="5" ref="R43:R64">J43+Q43</f>
        <v>584</v>
      </c>
    </row>
    <row r="44" spans="1:18" ht="12.75">
      <c r="A44" s="36">
        <v>2</v>
      </c>
      <c r="B44" s="121" t="s">
        <v>291</v>
      </c>
      <c r="C44" s="121" t="s">
        <v>12</v>
      </c>
      <c r="D44" s="34">
        <v>49</v>
      </c>
      <c r="E44" s="34">
        <v>48</v>
      </c>
      <c r="F44" s="34">
        <v>50</v>
      </c>
      <c r="G44" s="34">
        <v>49</v>
      </c>
      <c r="H44" s="34">
        <v>49</v>
      </c>
      <c r="I44" s="34">
        <v>50</v>
      </c>
      <c r="J44" s="211">
        <f t="shared" si="3"/>
        <v>295</v>
      </c>
      <c r="K44" s="34">
        <v>49</v>
      </c>
      <c r="L44" s="34">
        <v>47</v>
      </c>
      <c r="M44" s="34">
        <v>47</v>
      </c>
      <c r="N44" s="34">
        <v>48</v>
      </c>
      <c r="O44" s="34">
        <v>49</v>
      </c>
      <c r="P44" s="34">
        <v>47</v>
      </c>
      <c r="Q44" s="211">
        <f t="shared" si="4"/>
        <v>287</v>
      </c>
      <c r="R44" s="211">
        <f t="shared" si="5"/>
        <v>582</v>
      </c>
    </row>
    <row r="45" spans="1:18" ht="12.75">
      <c r="A45" s="36">
        <v>3</v>
      </c>
      <c r="B45" s="59" t="s">
        <v>87</v>
      </c>
      <c r="C45" s="59" t="s">
        <v>24</v>
      </c>
      <c r="D45" s="34">
        <v>50</v>
      </c>
      <c r="E45" s="34">
        <v>46</v>
      </c>
      <c r="F45" s="34">
        <v>50</v>
      </c>
      <c r="G45" s="34">
        <v>49</v>
      </c>
      <c r="H45" s="34">
        <v>48</v>
      </c>
      <c r="I45" s="34">
        <v>49</v>
      </c>
      <c r="J45" s="211">
        <f t="shared" si="3"/>
        <v>292</v>
      </c>
      <c r="K45" s="34">
        <v>47</v>
      </c>
      <c r="L45" s="34">
        <v>48</v>
      </c>
      <c r="M45" s="34">
        <v>48</v>
      </c>
      <c r="N45" s="34">
        <v>48</v>
      </c>
      <c r="O45" s="34">
        <v>49</v>
      </c>
      <c r="P45" s="34">
        <v>49</v>
      </c>
      <c r="Q45" s="211">
        <f t="shared" si="4"/>
        <v>289</v>
      </c>
      <c r="R45" s="211">
        <f t="shared" si="5"/>
        <v>581</v>
      </c>
    </row>
    <row r="46" spans="1:18" ht="12.75">
      <c r="A46" s="36">
        <v>4</v>
      </c>
      <c r="B46" s="215" t="s">
        <v>102</v>
      </c>
      <c r="C46" s="216" t="s">
        <v>12</v>
      </c>
      <c r="D46" s="34">
        <v>48</v>
      </c>
      <c r="E46" s="34">
        <v>48</v>
      </c>
      <c r="F46" s="34">
        <v>47</v>
      </c>
      <c r="G46" s="34">
        <v>47</v>
      </c>
      <c r="H46" s="34">
        <v>50</v>
      </c>
      <c r="I46" s="34">
        <v>50</v>
      </c>
      <c r="J46" s="211">
        <f t="shared" si="3"/>
        <v>290</v>
      </c>
      <c r="K46" s="34">
        <v>45</v>
      </c>
      <c r="L46" s="34">
        <v>50</v>
      </c>
      <c r="M46" s="34">
        <v>46</v>
      </c>
      <c r="N46" s="34">
        <v>49</v>
      </c>
      <c r="O46" s="34">
        <v>46</v>
      </c>
      <c r="P46" s="34">
        <v>48</v>
      </c>
      <c r="Q46" s="211">
        <f t="shared" si="4"/>
        <v>284</v>
      </c>
      <c r="R46" s="211">
        <f t="shared" si="5"/>
        <v>574</v>
      </c>
    </row>
    <row r="47" spans="1:18" ht="12.75">
      <c r="A47" s="36">
        <v>5</v>
      </c>
      <c r="B47" s="1" t="s">
        <v>69</v>
      </c>
      <c r="C47" s="1" t="s">
        <v>24</v>
      </c>
      <c r="D47" s="34">
        <v>50</v>
      </c>
      <c r="E47" s="34">
        <v>47</v>
      </c>
      <c r="F47" s="34">
        <v>47</v>
      </c>
      <c r="G47" s="34">
        <v>48</v>
      </c>
      <c r="H47" s="34">
        <v>49</v>
      </c>
      <c r="I47" s="34">
        <v>48</v>
      </c>
      <c r="J47" s="211">
        <f t="shared" si="3"/>
        <v>289</v>
      </c>
      <c r="K47" s="34">
        <v>44</v>
      </c>
      <c r="L47" s="34">
        <v>49</v>
      </c>
      <c r="M47" s="34">
        <v>48</v>
      </c>
      <c r="N47" s="34">
        <v>46</v>
      </c>
      <c r="O47" s="34">
        <v>48</v>
      </c>
      <c r="P47" s="34">
        <v>46</v>
      </c>
      <c r="Q47" s="211">
        <f t="shared" si="4"/>
        <v>281</v>
      </c>
      <c r="R47" s="211">
        <f t="shared" si="5"/>
        <v>570</v>
      </c>
    </row>
    <row r="48" spans="1:18" ht="12.75">
      <c r="A48" s="36">
        <v>6</v>
      </c>
      <c r="B48" s="63" t="s">
        <v>141</v>
      </c>
      <c r="C48" s="67" t="s">
        <v>24</v>
      </c>
      <c r="D48" s="34">
        <v>46</v>
      </c>
      <c r="E48" s="34">
        <v>48</v>
      </c>
      <c r="F48" s="34">
        <v>46</v>
      </c>
      <c r="G48" s="34">
        <v>48</v>
      </c>
      <c r="H48" s="34">
        <v>50</v>
      </c>
      <c r="I48" s="34">
        <v>47</v>
      </c>
      <c r="J48" s="211">
        <f t="shared" si="3"/>
        <v>285</v>
      </c>
      <c r="K48" s="34">
        <v>42</v>
      </c>
      <c r="L48" s="34">
        <v>49</v>
      </c>
      <c r="M48" s="34">
        <v>45</v>
      </c>
      <c r="N48" s="34">
        <v>49</v>
      </c>
      <c r="O48" s="34">
        <v>46</v>
      </c>
      <c r="P48" s="34">
        <v>47</v>
      </c>
      <c r="Q48" s="211">
        <f t="shared" si="4"/>
        <v>278</v>
      </c>
      <c r="R48" s="211">
        <f t="shared" si="5"/>
        <v>563</v>
      </c>
    </row>
    <row r="49" spans="1:18" ht="12.75">
      <c r="A49" s="36">
        <v>7</v>
      </c>
      <c r="B49" s="121" t="s">
        <v>289</v>
      </c>
      <c r="C49" s="128" t="s">
        <v>12</v>
      </c>
      <c r="D49" s="34">
        <v>49</v>
      </c>
      <c r="E49" s="34">
        <v>50</v>
      </c>
      <c r="F49" s="34">
        <v>49</v>
      </c>
      <c r="G49" s="34">
        <v>45</v>
      </c>
      <c r="H49" s="34">
        <v>49</v>
      </c>
      <c r="I49" s="34">
        <v>48</v>
      </c>
      <c r="J49" s="211">
        <f t="shared" si="3"/>
        <v>290</v>
      </c>
      <c r="K49" s="34">
        <v>46</v>
      </c>
      <c r="L49" s="34">
        <v>46</v>
      </c>
      <c r="M49" s="34">
        <v>44</v>
      </c>
      <c r="N49" s="34">
        <v>45</v>
      </c>
      <c r="O49" s="34">
        <v>48</v>
      </c>
      <c r="P49" s="34">
        <v>43</v>
      </c>
      <c r="Q49" s="211">
        <f t="shared" si="4"/>
        <v>272</v>
      </c>
      <c r="R49" s="211">
        <f t="shared" si="5"/>
        <v>562</v>
      </c>
    </row>
    <row r="50" spans="1:18" ht="12.75">
      <c r="A50" s="36">
        <v>8</v>
      </c>
      <c r="B50" s="121" t="s">
        <v>198</v>
      </c>
      <c r="C50" s="128" t="s">
        <v>12</v>
      </c>
      <c r="D50" s="34">
        <v>45</v>
      </c>
      <c r="E50" s="34">
        <v>48</v>
      </c>
      <c r="F50" s="34">
        <v>44</v>
      </c>
      <c r="G50" s="34">
        <v>45</v>
      </c>
      <c r="H50" s="34">
        <v>47</v>
      </c>
      <c r="I50" s="34">
        <v>46</v>
      </c>
      <c r="J50" s="211">
        <f t="shared" si="3"/>
        <v>275</v>
      </c>
      <c r="K50" s="34">
        <v>48</v>
      </c>
      <c r="L50" s="34">
        <v>46</v>
      </c>
      <c r="M50" s="34">
        <v>49</v>
      </c>
      <c r="N50" s="34">
        <v>47</v>
      </c>
      <c r="O50" s="34">
        <v>49</v>
      </c>
      <c r="P50" s="34">
        <v>44</v>
      </c>
      <c r="Q50" s="211">
        <f t="shared" si="4"/>
        <v>283</v>
      </c>
      <c r="R50" s="211">
        <f t="shared" si="5"/>
        <v>558</v>
      </c>
    </row>
    <row r="51" spans="1:18" ht="12.75">
      <c r="A51" s="36">
        <v>9</v>
      </c>
      <c r="B51" s="121" t="s">
        <v>140</v>
      </c>
      <c r="C51" s="153" t="s">
        <v>13</v>
      </c>
      <c r="D51" s="34">
        <v>46</v>
      </c>
      <c r="E51" s="34">
        <v>46</v>
      </c>
      <c r="F51" s="34">
        <v>47</v>
      </c>
      <c r="G51" s="34">
        <v>43</v>
      </c>
      <c r="H51" s="34">
        <v>47</v>
      </c>
      <c r="I51" s="34">
        <v>48</v>
      </c>
      <c r="J51" s="211">
        <f t="shared" si="3"/>
        <v>277</v>
      </c>
      <c r="K51" s="34">
        <v>47</v>
      </c>
      <c r="L51" s="34">
        <v>45</v>
      </c>
      <c r="M51" s="34">
        <v>45</v>
      </c>
      <c r="N51" s="34">
        <v>47</v>
      </c>
      <c r="O51" s="34">
        <v>49</v>
      </c>
      <c r="P51" s="34">
        <v>45</v>
      </c>
      <c r="Q51" s="211">
        <f t="shared" si="4"/>
        <v>278</v>
      </c>
      <c r="R51" s="211">
        <f t="shared" si="5"/>
        <v>555</v>
      </c>
    </row>
    <row r="52" spans="1:18" ht="12.75">
      <c r="A52" s="36">
        <v>10</v>
      </c>
      <c r="B52" s="121" t="s">
        <v>197</v>
      </c>
      <c r="C52" s="121" t="s">
        <v>12</v>
      </c>
      <c r="D52" s="34">
        <v>45</v>
      </c>
      <c r="E52" s="34">
        <v>46</v>
      </c>
      <c r="F52" s="34">
        <v>47</v>
      </c>
      <c r="G52" s="34">
        <v>46</v>
      </c>
      <c r="H52" s="34">
        <v>48</v>
      </c>
      <c r="I52" s="34">
        <v>49</v>
      </c>
      <c r="J52" s="211">
        <f t="shared" si="3"/>
        <v>281</v>
      </c>
      <c r="K52" s="34">
        <v>48</v>
      </c>
      <c r="L52" s="34">
        <v>49</v>
      </c>
      <c r="M52" s="34">
        <v>36</v>
      </c>
      <c r="N52" s="34">
        <v>44</v>
      </c>
      <c r="O52" s="211">
        <v>49</v>
      </c>
      <c r="P52" s="211">
        <v>47</v>
      </c>
      <c r="Q52" s="211">
        <f t="shared" si="4"/>
        <v>273</v>
      </c>
      <c r="R52" s="211">
        <f t="shared" si="5"/>
        <v>554</v>
      </c>
    </row>
    <row r="53" spans="1:18" ht="12.75">
      <c r="A53" s="36">
        <v>11</v>
      </c>
      <c r="B53" s="1" t="s">
        <v>318</v>
      </c>
      <c r="C53" s="1" t="s">
        <v>123</v>
      </c>
      <c r="D53" s="34">
        <v>44</v>
      </c>
      <c r="E53" s="34">
        <v>49</v>
      </c>
      <c r="F53" s="34">
        <v>47</v>
      </c>
      <c r="G53" s="34">
        <v>48</v>
      </c>
      <c r="H53" s="34">
        <v>48</v>
      </c>
      <c r="I53" s="34">
        <v>46</v>
      </c>
      <c r="J53" s="211">
        <f t="shared" si="3"/>
        <v>282</v>
      </c>
      <c r="K53" s="34">
        <v>43</v>
      </c>
      <c r="L53" s="34">
        <v>46</v>
      </c>
      <c r="M53" s="34">
        <v>44</v>
      </c>
      <c r="N53" s="34">
        <v>48</v>
      </c>
      <c r="O53" s="211">
        <v>45</v>
      </c>
      <c r="P53" s="211">
        <v>46</v>
      </c>
      <c r="Q53" s="211">
        <f t="shared" si="4"/>
        <v>272</v>
      </c>
      <c r="R53" s="211">
        <f t="shared" si="5"/>
        <v>554</v>
      </c>
    </row>
    <row r="54" spans="1:18" ht="12.75">
      <c r="A54" s="36">
        <v>12</v>
      </c>
      <c r="B54" s="121" t="s">
        <v>317</v>
      </c>
      <c r="C54" s="121" t="s">
        <v>123</v>
      </c>
      <c r="D54" s="34">
        <v>48</v>
      </c>
      <c r="E54" s="34">
        <v>49</v>
      </c>
      <c r="F54" s="34">
        <v>48</v>
      </c>
      <c r="G54" s="34">
        <v>46</v>
      </c>
      <c r="H54" s="34">
        <v>48</v>
      </c>
      <c r="I54" s="34">
        <v>47</v>
      </c>
      <c r="J54" s="211">
        <f t="shared" si="3"/>
        <v>286</v>
      </c>
      <c r="K54" s="34">
        <v>42</v>
      </c>
      <c r="L54" s="34">
        <v>41</v>
      </c>
      <c r="M54" s="34">
        <v>46</v>
      </c>
      <c r="N54" s="34">
        <v>42</v>
      </c>
      <c r="O54" s="34">
        <v>46</v>
      </c>
      <c r="P54" s="34">
        <v>45</v>
      </c>
      <c r="Q54" s="211">
        <f t="shared" si="4"/>
        <v>262</v>
      </c>
      <c r="R54" s="211">
        <f t="shared" si="5"/>
        <v>548</v>
      </c>
    </row>
    <row r="55" spans="1:18" ht="12.75">
      <c r="A55" s="36">
        <v>13</v>
      </c>
      <c r="B55" s="121" t="s">
        <v>270</v>
      </c>
      <c r="C55" s="121" t="s">
        <v>24</v>
      </c>
      <c r="D55" s="34">
        <v>46</v>
      </c>
      <c r="E55" s="34">
        <v>46</v>
      </c>
      <c r="F55" s="34">
        <v>48</v>
      </c>
      <c r="G55" s="34">
        <v>44</v>
      </c>
      <c r="H55" s="34">
        <v>48</v>
      </c>
      <c r="I55" s="34">
        <v>41</v>
      </c>
      <c r="J55" s="211">
        <f t="shared" si="3"/>
        <v>273</v>
      </c>
      <c r="K55" s="34">
        <v>47</v>
      </c>
      <c r="L55" s="34">
        <v>47</v>
      </c>
      <c r="M55" s="34">
        <v>46</v>
      </c>
      <c r="N55" s="34">
        <v>38</v>
      </c>
      <c r="O55" s="34">
        <v>48</v>
      </c>
      <c r="P55" s="34">
        <v>48</v>
      </c>
      <c r="Q55" s="211">
        <f t="shared" si="4"/>
        <v>274</v>
      </c>
      <c r="R55" s="211">
        <f t="shared" si="5"/>
        <v>547</v>
      </c>
    </row>
    <row r="56" spans="1:18" ht="12.75">
      <c r="A56" s="36">
        <v>14</v>
      </c>
      <c r="B56" s="121" t="s">
        <v>126</v>
      </c>
      <c r="C56" s="121" t="s">
        <v>61</v>
      </c>
      <c r="D56" s="34">
        <v>47</v>
      </c>
      <c r="E56" s="34">
        <v>43</v>
      </c>
      <c r="F56" s="34">
        <v>46</v>
      </c>
      <c r="G56" s="34">
        <v>48</v>
      </c>
      <c r="H56" s="34">
        <v>45</v>
      </c>
      <c r="I56" s="34">
        <v>47</v>
      </c>
      <c r="J56" s="211">
        <f t="shared" si="3"/>
        <v>276</v>
      </c>
      <c r="K56" s="34">
        <v>43</v>
      </c>
      <c r="L56" s="34">
        <v>45</v>
      </c>
      <c r="M56" s="34">
        <v>44</v>
      </c>
      <c r="N56" s="34">
        <v>45</v>
      </c>
      <c r="O56" s="34">
        <v>43</v>
      </c>
      <c r="P56" s="34">
        <v>43</v>
      </c>
      <c r="Q56" s="211">
        <f t="shared" si="4"/>
        <v>263</v>
      </c>
      <c r="R56" s="211">
        <f t="shared" si="5"/>
        <v>539</v>
      </c>
    </row>
    <row r="57" spans="1:18" ht="12.75">
      <c r="A57" s="36">
        <v>15</v>
      </c>
      <c r="B57" s="121" t="s">
        <v>384</v>
      </c>
      <c r="C57" s="121" t="s">
        <v>196</v>
      </c>
      <c r="D57" s="34">
        <v>47</v>
      </c>
      <c r="E57" s="34">
        <v>47</v>
      </c>
      <c r="F57" s="34">
        <v>47</v>
      </c>
      <c r="G57" s="34">
        <v>49</v>
      </c>
      <c r="H57" s="34">
        <v>48</v>
      </c>
      <c r="I57" s="34">
        <v>46</v>
      </c>
      <c r="J57" s="211">
        <f t="shared" si="3"/>
        <v>284</v>
      </c>
      <c r="K57" s="34">
        <v>36</v>
      </c>
      <c r="L57" s="34">
        <v>46</v>
      </c>
      <c r="M57" s="34">
        <v>38</v>
      </c>
      <c r="N57" s="34">
        <v>42</v>
      </c>
      <c r="O57" s="34">
        <v>40</v>
      </c>
      <c r="P57" s="34">
        <v>43</v>
      </c>
      <c r="Q57" s="211">
        <f t="shared" si="4"/>
        <v>245</v>
      </c>
      <c r="R57" s="211">
        <f t="shared" si="5"/>
        <v>529</v>
      </c>
    </row>
    <row r="58" spans="1:18" ht="12.75">
      <c r="A58" s="36">
        <v>16</v>
      </c>
      <c r="B58" s="121" t="s">
        <v>271</v>
      </c>
      <c r="C58" s="121" t="s">
        <v>29</v>
      </c>
      <c r="D58" s="34">
        <v>46</v>
      </c>
      <c r="E58" s="34">
        <v>44</v>
      </c>
      <c r="F58" s="34">
        <v>44</v>
      </c>
      <c r="G58" s="34">
        <v>44</v>
      </c>
      <c r="H58" s="34">
        <v>45</v>
      </c>
      <c r="I58" s="34">
        <v>48</v>
      </c>
      <c r="J58" s="211">
        <f t="shared" si="3"/>
        <v>271</v>
      </c>
      <c r="K58" s="34">
        <v>44</v>
      </c>
      <c r="L58" s="34">
        <v>41</v>
      </c>
      <c r="M58" s="34">
        <v>44</v>
      </c>
      <c r="N58" s="34">
        <v>37</v>
      </c>
      <c r="O58" s="34">
        <v>46</v>
      </c>
      <c r="P58" s="34">
        <v>42</v>
      </c>
      <c r="Q58" s="211">
        <f t="shared" si="4"/>
        <v>254</v>
      </c>
      <c r="R58" s="211">
        <f t="shared" si="5"/>
        <v>525</v>
      </c>
    </row>
    <row r="59" spans="1:18" ht="12.75">
      <c r="A59" s="36">
        <v>17</v>
      </c>
      <c r="B59" s="121" t="s">
        <v>379</v>
      </c>
      <c r="C59" s="121" t="s">
        <v>377</v>
      </c>
      <c r="D59" s="34">
        <v>42</v>
      </c>
      <c r="E59" s="34">
        <v>33</v>
      </c>
      <c r="F59" s="34">
        <v>24</v>
      </c>
      <c r="G59" s="34">
        <v>33</v>
      </c>
      <c r="H59" s="34">
        <v>41</v>
      </c>
      <c r="I59" s="34">
        <v>38</v>
      </c>
      <c r="J59" s="211">
        <f t="shared" si="3"/>
        <v>211</v>
      </c>
      <c r="K59" s="34">
        <v>37</v>
      </c>
      <c r="L59" s="34">
        <v>41</v>
      </c>
      <c r="M59" s="34">
        <v>43</v>
      </c>
      <c r="N59" s="34">
        <v>43</v>
      </c>
      <c r="O59" s="34">
        <v>39</v>
      </c>
      <c r="P59" s="34">
        <v>45</v>
      </c>
      <c r="Q59" s="211">
        <f t="shared" si="4"/>
        <v>248</v>
      </c>
      <c r="R59" s="211">
        <f t="shared" si="5"/>
        <v>459</v>
      </c>
    </row>
    <row r="60" spans="1:18" ht="12.75">
      <c r="A60" s="36">
        <v>18</v>
      </c>
      <c r="B60" s="121" t="s">
        <v>387</v>
      </c>
      <c r="C60" s="121" t="s">
        <v>388</v>
      </c>
      <c r="D60" s="34">
        <v>39</v>
      </c>
      <c r="E60" s="34">
        <v>41</v>
      </c>
      <c r="F60" s="34">
        <v>39</v>
      </c>
      <c r="G60" s="34">
        <v>44</v>
      </c>
      <c r="H60" s="34">
        <v>35</v>
      </c>
      <c r="I60" s="34">
        <v>31</v>
      </c>
      <c r="J60" s="211">
        <f t="shared" si="3"/>
        <v>229</v>
      </c>
      <c r="K60" s="34">
        <v>42</v>
      </c>
      <c r="L60" s="34">
        <v>37</v>
      </c>
      <c r="M60" s="34">
        <v>46</v>
      </c>
      <c r="N60" s="34">
        <v>12</v>
      </c>
      <c r="O60" s="34">
        <v>44</v>
      </c>
      <c r="P60" s="34">
        <v>30</v>
      </c>
      <c r="Q60" s="211">
        <f t="shared" si="4"/>
        <v>211</v>
      </c>
      <c r="R60" s="211">
        <f t="shared" si="5"/>
        <v>440</v>
      </c>
    </row>
    <row r="61" spans="1:18" ht="12.75">
      <c r="A61" s="36">
        <v>19</v>
      </c>
      <c r="B61" s="121" t="s">
        <v>326</v>
      </c>
      <c r="C61" s="121" t="s">
        <v>121</v>
      </c>
      <c r="D61" s="34">
        <v>32</v>
      </c>
      <c r="E61" s="34">
        <v>41</v>
      </c>
      <c r="F61" s="34">
        <v>42</v>
      </c>
      <c r="G61" s="34">
        <v>26</v>
      </c>
      <c r="H61" s="34">
        <v>40</v>
      </c>
      <c r="I61" s="34">
        <v>37</v>
      </c>
      <c r="J61" s="211">
        <f t="shared" si="3"/>
        <v>218</v>
      </c>
      <c r="K61" s="34">
        <v>10</v>
      </c>
      <c r="L61" s="34">
        <v>34</v>
      </c>
      <c r="M61" s="34">
        <v>37</v>
      </c>
      <c r="N61" s="34">
        <v>34</v>
      </c>
      <c r="O61" s="34">
        <v>38</v>
      </c>
      <c r="P61" s="34">
        <v>45</v>
      </c>
      <c r="Q61" s="211">
        <f t="shared" si="4"/>
        <v>198</v>
      </c>
      <c r="R61" s="211">
        <f t="shared" si="5"/>
        <v>416</v>
      </c>
    </row>
    <row r="62" spans="1:18" ht="12.75">
      <c r="A62" s="36">
        <v>20</v>
      </c>
      <c r="B62" s="63" t="s">
        <v>95</v>
      </c>
      <c r="C62" s="59" t="s">
        <v>12</v>
      </c>
      <c r="D62" s="34"/>
      <c r="E62" s="34"/>
      <c r="F62" s="34"/>
      <c r="G62" s="34"/>
      <c r="H62" s="34"/>
      <c r="I62" s="34"/>
      <c r="J62" s="211">
        <f t="shared" si="3"/>
        <v>0</v>
      </c>
      <c r="K62" s="34"/>
      <c r="L62" s="34"/>
      <c r="M62" s="34"/>
      <c r="N62" s="34"/>
      <c r="O62" s="34"/>
      <c r="P62" s="34"/>
      <c r="Q62" s="211">
        <f t="shared" si="4"/>
        <v>0</v>
      </c>
      <c r="R62" s="211">
        <f t="shared" si="5"/>
        <v>0</v>
      </c>
    </row>
    <row r="63" spans="1:18" ht="12.75">
      <c r="A63" s="36">
        <v>21</v>
      </c>
      <c r="B63" s="63" t="s">
        <v>117</v>
      </c>
      <c r="C63" s="63" t="s">
        <v>24</v>
      </c>
      <c r="D63" s="34"/>
      <c r="E63" s="34"/>
      <c r="F63" s="34"/>
      <c r="G63" s="34"/>
      <c r="H63" s="34"/>
      <c r="I63" s="34"/>
      <c r="J63" s="211">
        <f t="shared" si="3"/>
        <v>0</v>
      </c>
      <c r="K63" s="34"/>
      <c r="L63" s="34"/>
      <c r="M63" s="34"/>
      <c r="N63" s="34"/>
      <c r="O63" s="34"/>
      <c r="P63" s="34"/>
      <c r="Q63" s="211">
        <f t="shared" si="4"/>
        <v>0</v>
      </c>
      <c r="R63" s="211">
        <f t="shared" si="5"/>
        <v>0</v>
      </c>
    </row>
    <row r="64" spans="1:18" ht="12.75">
      <c r="A64" s="36">
        <v>22</v>
      </c>
      <c r="B64" s="121" t="s">
        <v>63</v>
      </c>
      <c r="C64" s="121" t="s">
        <v>29</v>
      </c>
      <c r="D64" s="34"/>
      <c r="E64" s="34"/>
      <c r="F64" s="34"/>
      <c r="G64" s="34"/>
      <c r="H64" s="34"/>
      <c r="I64" s="34"/>
      <c r="J64" s="211">
        <f t="shared" si="3"/>
        <v>0</v>
      </c>
      <c r="K64" s="34"/>
      <c r="L64" s="34"/>
      <c r="M64" s="34"/>
      <c r="N64" s="34"/>
      <c r="O64" s="34"/>
      <c r="P64" s="34"/>
      <c r="Q64" s="211">
        <f t="shared" si="4"/>
        <v>0</v>
      </c>
      <c r="R64" s="211">
        <f t="shared" si="5"/>
        <v>0</v>
      </c>
    </row>
    <row r="65" spans="1:18" ht="27.75" customHeight="1">
      <c r="A65" s="18"/>
      <c r="B65" s="65" t="s">
        <v>167</v>
      </c>
      <c r="D65" s="48"/>
      <c r="E65" s="48"/>
      <c r="F65" s="48"/>
      <c r="G65" s="48"/>
      <c r="H65" s="48"/>
      <c r="I65" s="48"/>
      <c r="J65" s="227"/>
      <c r="K65" s="48"/>
      <c r="L65" s="48"/>
      <c r="M65" s="48"/>
      <c r="N65" s="48"/>
      <c r="O65" s="48"/>
      <c r="P65" s="48"/>
      <c r="Q65" s="227"/>
      <c r="R65" s="227"/>
    </row>
    <row r="66" ht="13.5" thickBot="1">
      <c r="B66" s="19" t="s">
        <v>11</v>
      </c>
    </row>
    <row r="67" spans="3:16" ht="13.5" thickBot="1">
      <c r="C67" s="1"/>
      <c r="D67" s="274" t="s">
        <v>0</v>
      </c>
      <c r="E67" s="275"/>
      <c r="F67" s="275"/>
      <c r="G67" s="275"/>
      <c r="H67" s="275"/>
      <c r="I67" s="276"/>
      <c r="K67" s="274" t="s">
        <v>8</v>
      </c>
      <c r="L67" s="275"/>
      <c r="M67" s="275"/>
      <c r="N67" s="275"/>
      <c r="O67" s="275"/>
      <c r="P67" s="276"/>
    </row>
    <row r="68" spans="1:18" ht="12.75">
      <c r="A68" s="26" t="s">
        <v>51</v>
      </c>
      <c r="B68" s="38" t="s">
        <v>52</v>
      </c>
      <c r="C68" s="63"/>
      <c r="D68" s="22" t="s">
        <v>1</v>
      </c>
      <c r="E68" s="23" t="s">
        <v>2</v>
      </c>
      <c r="F68" s="23" t="s">
        <v>3</v>
      </c>
      <c r="G68" s="23" t="s">
        <v>4</v>
      </c>
      <c r="H68" s="23" t="s">
        <v>5</v>
      </c>
      <c r="I68" s="24" t="s">
        <v>6</v>
      </c>
      <c r="J68" s="224"/>
      <c r="K68" s="22" t="s">
        <v>1</v>
      </c>
      <c r="L68" s="23" t="s">
        <v>2</v>
      </c>
      <c r="M68" s="23" t="s">
        <v>3</v>
      </c>
      <c r="N68" s="23" t="s">
        <v>4</v>
      </c>
      <c r="O68" s="23" t="s">
        <v>5</v>
      </c>
      <c r="P68" s="24" t="s">
        <v>6</v>
      </c>
      <c r="Q68" s="230"/>
      <c r="R68" s="231" t="s">
        <v>7</v>
      </c>
    </row>
    <row r="69" spans="1:18" ht="12.75">
      <c r="A69" s="18"/>
      <c r="B69" s="210" t="s">
        <v>70</v>
      </c>
      <c r="C69" s="132" t="s">
        <v>29</v>
      </c>
      <c r="D69" s="8">
        <v>46</v>
      </c>
      <c r="E69" s="8">
        <v>48</v>
      </c>
      <c r="F69" s="8">
        <v>49</v>
      </c>
      <c r="G69" s="8">
        <v>49</v>
      </c>
      <c r="H69" s="8">
        <v>49</v>
      </c>
      <c r="I69" s="8">
        <v>48</v>
      </c>
      <c r="J69" s="211">
        <f aca="true" t="shared" si="6" ref="J69:J81">SUM(D69:I69)</f>
        <v>289</v>
      </c>
      <c r="K69" s="8">
        <v>50</v>
      </c>
      <c r="L69" s="8">
        <v>48</v>
      </c>
      <c r="M69" s="8">
        <v>48</v>
      </c>
      <c r="N69" s="8">
        <v>47</v>
      </c>
      <c r="O69" s="8">
        <v>48</v>
      </c>
      <c r="P69" s="8">
        <v>47</v>
      </c>
      <c r="Q69" s="211">
        <f aca="true" t="shared" si="7" ref="Q69:Q81">SUM(K69:P69)</f>
        <v>288</v>
      </c>
      <c r="R69" s="211">
        <f aca="true" t="shared" si="8" ref="R69:R81">J69+Q69</f>
        <v>577</v>
      </c>
    </row>
    <row r="70" spans="1:18" ht="12.75">
      <c r="A70" s="36">
        <v>2</v>
      </c>
      <c r="B70" s="63" t="s">
        <v>133</v>
      </c>
      <c r="C70" s="159" t="s">
        <v>13</v>
      </c>
      <c r="D70" s="8">
        <v>50</v>
      </c>
      <c r="E70" s="8">
        <v>48</v>
      </c>
      <c r="F70" s="8">
        <v>46</v>
      </c>
      <c r="G70" s="8">
        <v>49</v>
      </c>
      <c r="H70" s="8">
        <v>49</v>
      </c>
      <c r="I70" s="8">
        <v>50</v>
      </c>
      <c r="J70" s="211">
        <f t="shared" si="6"/>
        <v>292</v>
      </c>
      <c r="K70" s="8">
        <v>47</v>
      </c>
      <c r="L70" s="8">
        <v>46</v>
      </c>
      <c r="M70" s="8">
        <v>47</v>
      </c>
      <c r="N70" s="8">
        <v>46</v>
      </c>
      <c r="O70" s="8">
        <v>45</v>
      </c>
      <c r="P70" s="8">
        <v>44</v>
      </c>
      <c r="Q70" s="211">
        <f t="shared" si="7"/>
        <v>275</v>
      </c>
      <c r="R70" s="211">
        <f t="shared" si="8"/>
        <v>567</v>
      </c>
    </row>
    <row r="71" spans="1:18" ht="12.75">
      <c r="A71" s="36">
        <v>3</v>
      </c>
      <c r="B71" s="63" t="s">
        <v>120</v>
      </c>
      <c r="C71" s="159" t="s">
        <v>24</v>
      </c>
      <c r="D71" s="15">
        <v>46</v>
      </c>
      <c r="E71" s="15">
        <v>48</v>
      </c>
      <c r="F71" s="15">
        <v>50</v>
      </c>
      <c r="G71" s="15">
        <v>49</v>
      </c>
      <c r="H71" s="15">
        <v>47</v>
      </c>
      <c r="I71" s="15">
        <v>46</v>
      </c>
      <c r="J71" s="211">
        <f t="shared" si="6"/>
        <v>286</v>
      </c>
      <c r="K71" s="15">
        <v>45</v>
      </c>
      <c r="L71" s="15">
        <v>46</v>
      </c>
      <c r="M71" s="15">
        <v>48</v>
      </c>
      <c r="N71" s="15">
        <v>46</v>
      </c>
      <c r="O71" s="15">
        <v>46</v>
      </c>
      <c r="P71" s="15">
        <v>48</v>
      </c>
      <c r="Q71" s="211">
        <f t="shared" si="7"/>
        <v>279</v>
      </c>
      <c r="R71" s="211">
        <f t="shared" si="8"/>
        <v>565</v>
      </c>
    </row>
    <row r="72" spans="1:18" ht="12.75">
      <c r="A72" s="36">
        <v>4</v>
      </c>
      <c r="B72" s="59" t="s">
        <v>209</v>
      </c>
      <c r="C72" s="132" t="s">
        <v>388</v>
      </c>
      <c r="D72" s="34">
        <v>50</v>
      </c>
      <c r="E72" s="34">
        <v>49</v>
      </c>
      <c r="F72" s="34">
        <v>48</v>
      </c>
      <c r="G72" s="34">
        <v>49</v>
      </c>
      <c r="H72" s="34">
        <v>50</v>
      </c>
      <c r="I72" s="34">
        <v>49</v>
      </c>
      <c r="J72" s="211">
        <f t="shared" si="6"/>
        <v>295</v>
      </c>
      <c r="K72" s="34">
        <v>43</v>
      </c>
      <c r="L72" s="34">
        <v>46</v>
      </c>
      <c r="M72" s="34">
        <v>44</v>
      </c>
      <c r="N72" s="34">
        <v>45</v>
      </c>
      <c r="O72" s="34">
        <v>49</v>
      </c>
      <c r="P72" s="34">
        <v>40</v>
      </c>
      <c r="Q72" s="211">
        <f t="shared" si="7"/>
        <v>267</v>
      </c>
      <c r="R72" s="211">
        <f t="shared" si="8"/>
        <v>562</v>
      </c>
    </row>
    <row r="73" spans="1:18" ht="12.75">
      <c r="A73" s="36">
        <v>5</v>
      </c>
      <c r="B73" s="63" t="s">
        <v>341</v>
      </c>
      <c r="C73" s="63" t="s">
        <v>23</v>
      </c>
      <c r="D73" s="8">
        <v>49</v>
      </c>
      <c r="E73" s="8">
        <v>49</v>
      </c>
      <c r="F73" s="8">
        <v>49</v>
      </c>
      <c r="G73" s="8">
        <v>48</v>
      </c>
      <c r="H73" s="8">
        <v>46</v>
      </c>
      <c r="I73" s="8">
        <v>46</v>
      </c>
      <c r="J73" s="211">
        <f t="shared" si="6"/>
        <v>287</v>
      </c>
      <c r="K73" s="8">
        <v>46</v>
      </c>
      <c r="L73" s="8">
        <v>42</v>
      </c>
      <c r="M73" s="8">
        <v>43</v>
      </c>
      <c r="N73" s="8">
        <v>43</v>
      </c>
      <c r="O73" s="8">
        <v>47</v>
      </c>
      <c r="P73" s="8">
        <v>43</v>
      </c>
      <c r="Q73" s="211">
        <f t="shared" si="7"/>
        <v>264</v>
      </c>
      <c r="R73" s="211">
        <f t="shared" si="8"/>
        <v>551</v>
      </c>
    </row>
    <row r="74" spans="1:18" ht="12.75">
      <c r="A74" s="36">
        <v>6</v>
      </c>
      <c r="B74" s="63" t="s">
        <v>131</v>
      </c>
      <c r="C74" s="63" t="s">
        <v>72</v>
      </c>
      <c r="D74" s="34">
        <v>47</v>
      </c>
      <c r="E74" s="34">
        <v>38</v>
      </c>
      <c r="F74" s="34">
        <v>48</v>
      </c>
      <c r="G74" s="34">
        <v>44</v>
      </c>
      <c r="H74" s="34">
        <v>45</v>
      </c>
      <c r="I74" s="34">
        <v>48</v>
      </c>
      <c r="J74" s="211">
        <f t="shared" si="6"/>
        <v>270</v>
      </c>
      <c r="K74" s="34">
        <v>46</v>
      </c>
      <c r="L74" s="34">
        <v>48</v>
      </c>
      <c r="M74" s="34">
        <v>47</v>
      </c>
      <c r="N74" s="34">
        <v>47</v>
      </c>
      <c r="O74" s="34">
        <v>47</v>
      </c>
      <c r="P74" s="34">
        <v>45</v>
      </c>
      <c r="Q74" s="211">
        <f t="shared" si="7"/>
        <v>280</v>
      </c>
      <c r="R74" s="211">
        <f t="shared" si="8"/>
        <v>550</v>
      </c>
    </row>
    <row r="75" spans="1:18" ht="12.75">
      <c r="A75" s="36">
        <v>7</v>
      </c>
      <c r="B75" s="59" t="s">
        <v>62</v>
      </c>
      <c r="C75" s="59" t="s">
        <v>29</v>
      </c>
      <c r="D75" s="8">
        <v>45</v>
      </c>
      <c r="E75" s="8">
        <v>45</v>
      </c>
      <c r="F75" s="8">
        <v>44</v>
      </c>
      <c r="G75" s="8">
        <v>50</v>
      </c>
      <c r="H75" s="8">
        <v>45</v>
      </c>
      <c r="I75" s="8">
        <v>47</v>
      </c>
      <c r="J75" s="211">
        <f t="shared" si="6"/>
        <v>276</v>
      </c>
      <c r="K75" s="34">
        <v>45</v>
      </c>
      <c r="L75" s="34">
        <v>45</v>
      </c>
      <c r="M75" s="34">
        <v>47</v>
      </c>
      <c r="N75" s="34">
        <v>40</v>
      </c>
      <c r="O75" s="34">
        <v>45</v>
      </c>
      <c r="P75" s="34">
        <v>44</v>
      </c>
      <c r="Q75" s="211">
        <f t="shared" si="7"/>
        <v>266</v>
      </c>
      <c r="R75" s="211">
        <f t="shared" si="8"/>
        <v>542</v>
      </c>
    </row>
    <row r="76" spans="1:18" ht="12.75">
      <c r="A76" s="36">
        <v>8</v>
      </c>
      <c r="B76" s="63" t="s">
        <v>227</v>
      </c>
      <c r="C76" s="223" t="s">
        <v>121</v>
      </c>
      <c r="D76" s="8">
        <v>48</v>
      </c>
      <c r="E76" s="8">
        <v>44</v>
      </c>
      <c r="F76" s="8">
        <v>47</v>
      </c>
      <c r="G76" s="8">
        <v>48</v>
      </c>
      <c r="H76" s="8">
        <v>48</v>
      </c>
      <c r="I76" s="8">
        <v>47</v>
      </c>
      <c r="J76" s="211">
        <f t="shared" si="6"/>
        <v>282</v>
      </c>
      <c r="K76" s="8">
        <v>39</v>
      </c>
      <c r="L76" s="8">
        <v>43</v>
      </c>
      <c r="M76" s="8">
        <v>46</v>
      </c>
      <c r="N76" s="8">
        <v>40</v>
      </c>
      <c r="O76" s="8">
        <v>46</v>
      </c>
      <c r="P76" s="8">
        <v>45</v>
      </c>
      <c r="Q76" s="211">
        <f t="shared" si="7"/>
        <v>259</v>
      </c>
      <c r="R76" s="211">
        <f t="shared" si="8"/>
        <v>541</v>
      </c>
    </row>
    <row r="77" spans="1:18" ht="12.75">
      <c r="A77" s="36">
        <v>9</v>
      </c>
      <c r="B77" s="63" t="s">
        <v>277</v>
      </c>
      <c r="C77" s="159" t="s">
        <v>29</v>
      </c>
      <c r="D77" s="34">
        <v>44</v>
      </c>
      <c r="E77" s="34">
        <v>49</v>
      </c>
      <c r="F77" s="34">
        <v>42</v>
      </c>
      <c r="G77" s="34">
        <v>46</v>
      </c>
      <c r="H77" s="34">
        <v>44</v>
      </c>
      <c r="I77" s="34">
        <v>44</v>
      </c>
      <c r="J77" s="211">
        <f t="shared" si="6"/>
        <v>269</v>
      </c>
      <c r="K77" s="34">
        <v>38</v>
      </c>
      <c r="L77" s="34">
        <v>43</v>
      </c>
      <c r="M77" s="34">
        <v>40</v>
      </c>
      <c r="N77" s="34">
        <v>47</v>
      </c>
      <c r="O77" s="34">
        <v>43</v>
      </c>
      <c r="P77" s="34">
        <v>48</v>
      </c>
      <c r="Q77" s="211">
        <f t="shared" si="7"/>
        <v>259</v>
      </c>
      <c r="R77" s="211">
        <f t="shared" si="8"/>
        <v>528</v>
      </c>
    </row>
    <row r="78" spans="1:18" ht="12.75">
      <c r="A78" s="36">
        <v>10</v>
      </c>
      <c r="B78" s="59" t="s">
        <v>63</v>
      </c>
      <c r="C78" s="132" t="s">
        <v>29</v>
      </c>
      <c r="D78" s="15">
        <v>43</v>
      </c>
      <c r="E78" s="15">
        <v>43</v>
      </c>
      <c r="F78" s="15">
        <v>40</v>
      </c>
      <c r="G78" s="15">
        <v>46</v>
      </c>
      <c r="H78" s="15">
        <v>47</v>
      </c>
      <c r="I78" s="15">
        <v>47</v>
      </c>
      <c r="J78" s="211">
        <f t="shared" si="6"/>
        <v>266</v>
      </c>
      <c r="K78" s="15">
        <v>39</v>
      </c>
      <c r="L78" s="15">
        <v>45</v>
      </c>
      <c r="M78" s="15">
        <v>42</v>
      </c>
      <c r="N78" s="15">
        <v>38</v>
      </c>
      <c r="O78" s="15">
        <v>37</v>
      </c>
      <c r="P78" s="15">
        <v>48</v>
      </c>
      <c r="Q78" s="211">
        <f t="shared" si="7"/>
        <v>249</v>
      </c>
      <c r="R78" s="211">
        <f t="shared" si="8"/>
        <v>515</v>
      </c>
    </row>
    <row r="79" spans="1:18" ht="12.75">
      <c r="A79" s="36">
        <v>11</v>
      </c>
      <c r="B79" s="59" t="s">
        <v>263</v>
      </c>
      <c r="C79" s="132" t="s">
        <v>24</v>
      </c>
      <c r="D79" s="8">
        <v>40</v>
      </c>
      <c r="E79" s="8">
        <v>43</v>
      </c>
      <c r="F79" s="8">
        <v>37</v>
      </c>
      <c r="G79" s="8">
        <v>45</v>
      </c>
      <c r="H79" s="8">
        <v>40</v>
      </c>
      <c r="I79" s="8">
        <v>46</v>
      </c>
      <c r="J79" s="211">
        <f t="shared" si="6"/>
        <v>251</v>
      </c>
      <c r="K79" s="34">
        <v>42</v>
      </c>
      <c r="L79" s="34">
        <v>43</v>
      </c>
      <c r="M79" s="34">
        <v>40</v>
      </c>
      <c r="N79" s="34">
        <v>45</v>
      </c>
      <c r="O79" s="34">
        <v>34</v>
      </c>
      <c r="P79" s="34">
        <v>37</v>
      </c>
      <c r="Q79" s="211">
        <f t="shared" si="7"/>
        <v>241</v>
      </c>
      <c r="R79" s="211">
        <f t="shared" si="8"/>
        <v>492</v>
      </c>
    </row>
    <row r="80" spans="1:18" ht="12.75">
      <c r="A80" s="36">
        <v>12</v>
      </c>
      <c r="B80" s="59" t="s">
        <v>213</v>
      </c>
      <c r="C80" s="59" t="s">
        <v>377</v>
      </c>
      <c r="D80" s="34">
        <v>44</v>
      </c>
      <c r="E80" s="34">
        <v>34</v>
      </c>
      <c r="F80" s="34">
        <v>42</v>
      </c>
      <c r="G80" s="34">
        <v>41</v>
      </c>
      <c r="H80" s="34">
        <v>43</v>
      </c>
      <c r="I80" s="34">
        <v>43</v>
      </c>
      <c r="J80" s="211">
        <f t="shared" si="6"/>
        <v>247</v>
      </c>
      <c r="K80" s="34">
        <v>41</v>
      </c>
      <c r="L80" s="34">
        <v>47</v>
      </c>
      <c r="M80" s="34">
        <v>39</v>
      </c>
      <c r="N80" s="34">
        <v>38</v>
      </c>
      <c r="O80" s="34">
        <v>36</v>
      </c>
      <c r="P80" s="34">
        <v>23</v>
      </c>
      <c r="Q80" s="211">
        <f t="shared" si="7"/>
        <v>224</v>
      </c>
      <c r="R80" s="211">
        <f t="shared" si="8"/>
        <v>471</v>
      </c>
    </row>
    <row r="81" spans="1:18" ht="12.75">
      <c r="A81" s="36">
        <v>13</v>
      </c>
      <c r="B81" s="59" t="s">
        <v>328</v>
      </c>
      <c r="C81" s="59" t="s">
        <v>121</v>
      </c>
      <c r="D81" s="8">
        <v>19</v>
      </c>
      <c r="E81" s="8">
        <v>24</v>
      </c>
      <c r="F81" s="8">
        <v>26</v>
      </c>
      <c r="G81" s="8">
        <v>33</v>
      </c>
      <c r="H81" s="8">
        <v>39</v>
      </c>
      <c r="I81" s="8">
        <v>8</v>
      </c>
      <c r="J81" s="211">
        <f t="shared" si="6"/>
        <v>149</v>
      </c>
      <c r="K81" s="8">
        <v>6</v>
      </c>
      <c r="L81" s="8">
        <v>9</v>
      </c>
      <c r="M81" s="8">
        <v>7</v>
      </c>
      <c r="N81" s="8">
        <v>33</v>
      </c>
      <c r="O81" s="8">
        <v>42</v>
      </c>
      <c r="P81" s="8">
        <v>37</v>
      </c>
      <c r="Q81" s="211">
        <f t="shared" si="7"/>
        <v>134</v>
      </c>
      <c r="R81" s="211">
        <f t="shared" si="8"/>
        <v>283</v>
      </c>
    </row>
    <row r="82" spans="1:18" ht="12.75">
      <c r="A82" s="18"/>
      <c r="B82" s="64"/>
      <c r="C82" s="64"/>
      <c r="D82" s="48"/>
      <c r="E82" s="48"/>
      <c r="F82" s="48"/>
      <c r="G82" s="48"/>
      <c r="H82" s="48"/>
      <c r="I82" s="48"/>
      <c r="J82" s="227"/>
      <c r="K82" s="48"/>
      <c r="L82" s="48"/>
      <c r="M82" s="48"/>
      <c r="N82" s="48"/>
      <c r="O82" s="48"/>
      <c r="P82" s="48"/>
      <c r="Q82" s="227"/>
      <c r="R82" s="227"/>
    </row>
    <row r="83" spans="1:9" ht="15" customHeight="1">
      <c r="A83" s="18"/>
      <c r="B83" s="65" t="s">
        <v>168</v>
      </c>
      <c r="I83" s="13"/>
    </row>
    <row r="84" ht="15" customHeight="1" thickBot="1">
      <c r="B84" s="19" t="s">
        <v>74</v>
      </c>
    </row>
    <row r="85" spans="3:16" ht="15" customHeight="1" thickBot="1">
      <c r="C85" s="3"/>
      <c r="D85" s="274" t="s">
        <v>0</v>
      </c>
      <c r="E85" s="275"/>
      <c r="F85" s="275"/>
      <c r="G85" s="275"/>
      <c r="H85" s="275"/>
      <c r="I85" s="276"/>
      <c r="K85" s="274" t="s">
        <v>8</v>
      </c>
      <c r="L85" s="275"/>
      <c r="M85" s="275"/>
      <c r="N85" s="275"/>
      <c r="O85" s="275"/>
      <c r="P85" s="276"/>
    </row>
    <row r="86" spans="1:18" ht="15" customHeight="1">
      <c r="A86" s="26" t="s">
        <v>51</v>
      </c>
      <c r="B86" s="197" t="s">
        <v>52</v>
      </c>
      <c r="D86" s="55" t="s">
        <v>1</v>
      </c>
      <c r="E86" s="56" t="s">
        <v>2</v>
      </c>
      <c r="F86" s="56" t="s">
        <v>3</v>
      </c>
      <c r="G86" s="56" t="s">
        <v>4</v>
      </c>
      <c r="H86" s="56" t="s">
        <v>5</v>
      </c>
      <c r="I86" s="57" t="s">
        <v>6</v>
      </c>
      <c r="J86" s="224"/>
      <c r="K86" s="22" t="s">
        <v>1</v>
      </c>
      <c r="L86" s="23" t="s">
        <v>2</v>
      </c>
      <c r="M86" s="23" t="s">
        <v>3</v>
      </c>
      <c r="N86" s="23" t="s">
        <v>4</v>
      </c>
      <c r="O86" s="23" t="s">
        <v>5</v>
      </c>
      <c r="P86" s="24" t="s">
        <v>6</v>
      </c>
      <c r="Q86" s="211"/>
      <c r="R86" s="231" t="s">
        <v>7</v>
      </c>
    </row>
    <row r="87" spans="1:18" ht="15" customHeight="1" thickBot="1">
      <c r="A87" s="18"/>
      <c r="B87" s="239" t="s">
        <v>161</v>
      </c>
      <c r="C87" s="153" t="s">
        <v>123</v>
      </c>
      <c r="D87" s="8">
        <v>45</v>
      </c>
      <c r="E87" s="8">
        <v>47</v>
      </c>
      <c r="F87" s="8">
        <v>49</v>
      </c>
      <c r="G87" s="8">
        <v>47</v>
      </c>
      <c r="H87" s="8">
        <v>48</v>
      </c>
      <c r="I87" s="8">
        <v>49</v>
      </c>
      <c r="J87" s="211">
        <f aca="true" t="shared" si="9" ref="J87:J105">SUM(D87:I87)</f>
        <v>285</v>
      </c>
      <c r="K87" s="8">
        <v>46</v>
      </c>
      <c r="L87" s="8">
        <v>47</v>
      </c>
      <c r="M87" s="8">
        <v>48</v>
      </c>
      <c r="N87" s="8">
        <v>48</v>
      </c>
      <c r="O87" s="8">
        <v>47</v>
      </c>
      <c r="P87" s="8">
        <v>50</v>
      </c>
      <c r="Q87" s="211">
        <f aca="true" t="shared" si="10" ref="Q87:Q105">SUM(K87:P87)</f>
        <v>286</v>
      </c>
      <c r="R87" s="211">
        <f aca="true" t="shared" si="11" ref="R87:R105">J87+Q87</f>
        <v>571</v>
      </c>
    </row>
    <row r="88" spans="1:18" ht="15" customHeight="1">
      <c r="A88" s="36">
        <v>2</v>
      </c>
      <c r="B88" s="68" t="s">
        <v>159</v>
      </c>
      <c r="C88" s="63" t="s">
        <v>121</v>
      </c>
      <c r="D88" s="34">
        <v>48</v>
      </c>
      <c r="E88" s="34">
        <v>47</v>
      </c>
      <c r="F88" s="34">
        <v>47</v>
      </c>
      <c r="G88" s="34">
        <v>45</v>
      </c>
      <c r="H88" s="34">
        <v>47</v>
      </c>
      <c r="I88" s="34">
        <v>47</v>
      </c>
      <c r="J88" s="211">
        <f t="shared" si="9"/>
        <v>281</v>
      </c>
      <c r="K88" s="34">
        <v>45</v>
      </c>
      <c r="L88" s="34">
        <v>46</v>
      </c>
      <c r="M88" s="34">
        <v>43</v>
      </c>
      <c r="N88" s="34">
        <v>47</v>
      </c>
      <c r="O88" s="34">
        <v>45</v>
      </c>
      <c r="P88" s="34">
        <v>47</v>
      </c>
      <c r="Q88" s="211">
        <f t="shared" si="10"/>
        <v>273</v>
      </c>
      <c r="R88" s="211">
        <f t="shared" si="11"/>
        <v>554</v>
      </c>
    </row>
    <row r="89" spans="1:18" ht="15" customHeight="1">
      <c r="A89" s="36">
        <v>3</v>
      </c>
      <c r="B89" s="121" t="s">
        <v>111</v>
      </c>
      <c r="C89" s="121" t="s">
        <v>12</v>
      </c>
      <c r="D89" s="8">
        <v>44</v>
      </c>
      <c r="E89" s="8">
        <v>46</v>
      </c>
      <c r="F89" s="8">
        <v>47</v>
      </c>
      <c r="G89" s="8">
        <v>46</v>
      </c>
      <c r="H89" s="8">
        <v>47</v>
      </c>
      <c r="I89" s="8">
        <v>42</v>
      </c>
      <c r="J89" s="211">
        <f t="shared" si="9"/>
        <v>272</v>
      </c>
      <c r="K89" s="8">
        <v>46</v>
      </c>
      <c r="L89" s="8">
        <v>44</v>
      </c>
      <c r="M89" s="8">
        <v>48</v>
      </c>
      <c r="N89" s="8">
        <v>48</v>
      </c>
      <c r="O89" s="8">
        <v>48</v>
      </c>
      <c r="P89" s="8">
        <v>46</v>
      </c>
      <c r="Q89" s="211">
        <f t="shared" si="10"/>
        <v>280</v>
      </c>
      <c r="R89" s="211">
        <f t="shared" si="11"/>
        <v>552</v>
      </c>
    </row>
    <row r="90" spans="1:18" ht="15" customHeight="1">
      <c r="A90" s="8">
        <v>4</v>
      </c>
      <c r="B90" s="63" t="s">
        <v>437</v>
      </c>
      <c r="C90" s="121" t="s">
        <v>61</v>
      </c>
      <c r="D90" s="8">
        <v>49</v>
      </c>
      <c r="E90" s="8">
        <v>48</v>
      </c>
      <c r="F90" s="8">
        <v>46</v>
      </c>
      <c r="G90" s="8">
        <v>50</v>
      </c>
      <c r="H90" s="8">
        <v>47</v>
      </c>
      <c r="I90" s="8">
        <v>47</v>
      </c>
      <c r="J90" s="211">
        <f t="shared" si="9"/>
        <v>287</v>
      </c>
      <c r="K90" s="8">
        <v>44</v>
      </c>
      <c r="L90" s="8">
        <v>45</v>
      </c>
      <c r="M90" s="8">
        <v>47</v>
      </c>
      <c r="N90" s="8">
        <v>41</v>
      </c>
      <c r="O90" s="8">
        <v>41</v>
      </c>
      <c r="P90" s="8">
        <v>46</v>
      </c>
      <c r="Q90" s="211">
        <f t="shared" si="10"/>
        <v>264</v>
      </c>
      <c r="R90" s="211">
        <f t="shared" si="11"/>
        <v>551</v>
      </c>
    </row>
    <row r="91" spans="1:18" ht="15" customHeight="1">
      <c r="A91" s="8">
        <v>5</v>
      </c>
      <c r="B91" s="121" t="s">
        <v>151</v>
      </c>
      <c r="C91" s="121" t="s">
        <v>13</v>
      </c>
      <c r="D91" s="8">
        <v>47</v>
      </c>
      <c r="E91" s="8">
        <v>46</v>
      </c>
      <c r="F91" s="8">
        <v>46</v>
      </c>
      <c r="G91" s="8">
        <v>47</v>
      </c>
      <c r="H91" s="8">
        <v>48</v>
      </c>
      <c r="I91" s="8">
        <v>47</v>
      </c>
      <c r="J91" s="211">
        <f t="shared" si="9"/>
        <v>281</v>
      </c>
      <c r="K91" s="8">
        <v>41</v>
      </c>
      <c r="L91" s="8">
        <v>48</v>
      </c>
      <c r="M91" s="8">
        <v>42</v>
      </c>
      <c r="N91" s="8">
        <v>45</v>
      </c>
      <c r="O91" s="8">
        <v>44</v>
      </c>
      <c r="P91" s="8">
        <v>46</v>
      </c>
      <c r="Q91" s="211">
        <f t="shared" si="10"/>
        <v>266</v>
      </c>
      <c r="R91" s="211">
        <f t="shared" si="11"/>
        <v>547</v>
      </c>
    </row>
    <row r="92" spans="1:18" ht="15" customHeight="1">
      <c r="A92" s="8">
        <v>6</v>
      </c>
      <c r="B92" s="59" t="s">
        <v>166</v>
      </c>
      <c r="C92" s="121" t="s">
        <v>13</v>
      </c>
      <c r="D92" s="8">
        <v>44</v>
      </c>
      <c r="E92" s="8">
        <v>42</v>
      </c>
      <c r="F92" s="8">
        <v>45</v>
      </c>
      <c r="G92" s="8">
        <v>45</v>
      </c>
      <c r="H92" s="8">
        <v>41</v>
      </c>
      <c r="I92" s="8">
        <v>46</v>
      </c>
      <c r="J92" s="211">
        <f t="shared" si="9"/>
        <v>263</v>
      </c>
      <c r="K92" s="8">
        <v>48</v>
      </c>
      <c r="L92" s="8">
        <v>46</v>
      </c>
      <c r="M92" s="8">
        <v>46</v>
      </c>
      <c r="N92" s="8">
        <v>41</v>
      </c>
      <c r="O92" s="8">
        <v>50</v>
      </c>
      <c r="P92" s="8">
        <v>49</v>
      </c>
      <c r="Q92" s="211">
        <f t="shared" si="10"/>
        <v>280</v>
      </c>
      <c r="R92" s="211">
        <f t="shared" si="11"/>
        <v>543</v>
      </c>
    </row>
    <row r="93" spans="1:18" ht="15" customHeight="1">
      <c r="A93" s="8">
        <v>6</v>
      </c>
      <c r="B93" s="63" t="s">
        <v>33</v>
      </c>
      <c r="C93" s="121" t="s">
        <v>150</v>
      </c>
      <c r="D93" s="8">
        <v>46</v>
      </c>
      <c r="E93" s="8">
        <v>44</v>
      </c>
      <c r="F93" s="8">
        <v>46</v>
      </c>
      <c r="G93" s="8">
        <v>48</v>
      </c>
      <c r="H93" s="8">
        <v>47</v>
      </c>
      <c r="I93" s="8">
        <v>46</v>
      </c>
      <c r="J93" s="211">
        <f t="shared" si="9"/>
        <v>277</v>
      </c>
      <c r="K93" s="8">
        <v>43</v>
      </c>
      <c r="L93" s="8">
        <v>44</v>
      </c>
      <c r="M93" s="8">
        <v>43</v>
      </c>
      <c r="N93" s="8">
        <v>42</v>
      </c>
      <c r="O93" s="8">
        <v>41</v>
      </c>
      <c r="P93" s="8">
        <v>46</v>
      </c>
      <c r="Q93" s="211">
        <f t="shared" si="10"/>
        <v>259</v>
      </c>
      <c r="R93" s="211">
        <f t="shared" si="11"/>
        <v>536</v>
      </c>
    </row>
    <row r="94" spans="1:18" ht="15" customHeight="1">
      <c r="A94" s="8">
        <v>7</v>
      </c>
      <c r="B94" s="59" t="s">
        <v>86</v>
      </c>
      <c r="C94" s="59" t="s">
        <v>24</v>
      </c>
      <c r="D94" s="8">
        <v>42</v>
      </c>
      <c r="E94" s="8">
        <v>45</v>
      </c>
      <c r="F94" s="8">
        <v>46</v>
      </c>
      <c r="G94" s="8">
        <v>48</v>
      </c>
      <c r="H94" s="8">
        <v>44</v>
      </c>
      <c r="I94" s="8">
        <v>44</v>
      </c>
      <c r="J94" s="211">
        <f t="shared" si="9"/>
        <v>269</v>
      </c>
      <c r="K94" s="8">
        <v>48</v>
      </c>
      <c r="L94" s="8">
        <v>39</v>
      </c>
      <c r="M94" s="8">
        <v>41</v>
      </c>
      <c r="N94" s="8">
        <v>37</v>
      </c>
      <c r="O94" s="8">
        <v>44</v>
      </c>
      <c r="P94" s="8">
        <v>48</v>
      </c>
      <c r="Q94" s="211">
        <f t="shared" si="10"/>
        <v>257</v>
      </c>
      <c r="R94" s="211">
        <f t="shared" si="11"/>
        <v>526</v>
      </c>
    </row>
    <row r="95" spans="1:18" ht="15" customHeight="1">
      <c r="A95" s="8">
        <v>8</v>
      </c>
      <c r="B95" s="63" t="s">
        <v>173</v>
      </c>
      <c r="C95" s="121" t="s">
        <v>23</v>
      </c>
      <c r="D95" s="8">
        <v>41</v>
      </c>
      <c r="E95" s="8">
        <v>45</v>
      </c>
      <c r="F95" s="8">
        <v>43</v>
      </c>
      <c r="G95" s="8">
        <v>47</v>
      </c>
      <c r="H95" s="8">
        <v>44</v>
      </c>
      <c r="I95" s="8">
        <v>41</v>
      </c>
      <c r="J95" s="211">
        <f t="shared" si="9"/>
        <v>261</v>
      </c>
      <c r="K95" s="8">
        <v>41</v>
      </c>
      <c r="L95" s="8">
        <v>42</v>
      </c>
      <c r="M95" s="8">
        <v>39</v>
      </c>
      <c r="N95" s="8">
        <v>39</v>
      </c>
      <c r="O95" s="8">
        <v>46</v>
      </c>
      <c r="P95" s="8">
        <v>39</v>
      </c>
      <c r="Q95" s="211">
        <f t="shared" si="10"/>
        <v>246</v>
      </c>
      <c r="R95" s="211">
        <f t="shared" si="11"/>
        <v>507</v>
      </c>
    </row>
    <row r="96" spans="1:18" ht="15" customHeight="1">
      <c r="A96" s="8">
        <v>9</v>
      </c>
      <c r="B96" s="63" t="s">
        <v>327</v>
      </c>
      <c r="C96" s="121" t="s">
        <v>121</v>
      </c>
      <c r="D96" s="8">
        <v>44</v>
      </c>
      <c r="E96" s="8">
        <v>35</v>
      </c>
      <c r="F96" s="8">
        <v>45</v>
      </c>
      <c r="G96" s="8">
        <v>43</v>
      </c>
      <c r="H96" s="8">
        <v>48</v>
      </c>
      <c r="I96" s="8">
        <v>46</v>
      </c>
      <c r="J96" s="211">
        <f t="shared" si="9"/>
        <v>261</v>
      </c>
      <c r="K96" s="8">
        <v>29</v>
      </c>
      <c r="L96" s="8">
        <v>41</v>
      </c>
      <c r="M96" s="8">
        <v>47</v>
      </c>
      <c r="N96" s="8">
        <v>40</v>
      </c>
      <c r="O96" s="8">
        <v>40</v>
      </c>
      <c r="P96" s="8">
        <v>43</v>
      </c>
      <c r="Q96" s="211">
        <f t="shared" si="10"/>
        <v>240</v>
      </c>
      <c r="R96" s="211">
        <f t="shared" si="11"/>
        <v>501</v>
      </c>
    </row>
    <row r="97" spans="1:18" ht="12.75">
      <c r="A97" s="8">
        <v>10</v>
      </c>
      <c r="B97" s="63" t="s">
        <v>82</v>
      </c>
      <c r="C97" s="121" t="s">
        <v>121</v>
      </c>
      <c r="D97" s="8">
        <v>48</v>
      </c>
      <c r="E97" s="8">
        <v>39</v>
      </c>
      <c r="F97" s="8">
        <v>41</v>
      </c>
      <c r="G97" s="8">
        <v>39</v>
      </c>
      <c r="H97" s="8">
        <v>46</v>
      </c>
      <c r="I97" s="8">
        <v>44</v>
      </c>
      <c r="J97" s="211">
        <f t="shared" si="9"/>
        <v>257</v>
      </c>
      <c r="K97" s="8">
        <v>47</v>
      </c>
      <c r="L97" s="8">
        <v>39</v>
      </c>
      <c r="M97" s="8">
        <v>36</v>
      </c>
      <c r="N97" s="8">
        <v>43</v>
      </c>
      <c r="O97" s="8">
        <v>31</v>
      </c>
      <c r="P97" s="8">
        <v>42</v>
      </c>
      <c r="Q97" s="211">
        <f t="shared" si="10"/>
        <v>238</v>
      </c>
      <c r="R97" s="211">
        <f t="shared" si="11"/>
        <v>495</v>
      </c>
    </row>
    <row r="98" spans="1:18" ht="12.75">
      <c r="A98" s="8">
        <v>11</v>
      </c>
      <c r="B98" s="63" t="s">
        <v>301</v>
      </c>
      <c r="C98" s="121" t="s">
        <v>23</v>
      </c>
      <c r="D98" s="8">
        <v>40</v>
      </c>
      <c r="E98" s="8">
        <v>47</v>
      </c>
      <c r="F98" s="8">
        <v>42</v>
      </c>
      <c r="G98" s="8">
        <v>41</v>
      </c>
      <c r="H98" s="8">
        <v>40</v>
      </c>
      <c r="I98" s="8">
        <v>42</v>
      </c>
      <c r="J98" s="211">
        <f t="shared" si="9"/>
        <v>252</v>
      </c>
      <c r="K98" s="8">
        <v>32</v>
      </c>
      <c r="L98" s="8">
        <v>45</v>
      </c>
      <c r="M98" s="8">
        <v>40</v>
      </c>
      <c r="N98" s="8">
        <v>32</v>
      </c>
      <c r="O98" s="210">
        <v>40</v>
      </c>
      <c r="P98" s="210">
        <v>44</v>
      </c>
      <c r="Q98" s="211">
        <f t="shared" si="10"/>
        <v>233</v>
      </c>
      <c r="R98" s="211">
        <f t="shared" si="11"/>
        <v>485</v>
      </c>
    </row>
    <row r="99" spans="1:18" ht="12.75">
      <c r="A99" s="8">
        <v>12</v>
      </c>
      <c r="B99" s="63" t="s">
        <v>108</v>
      </c>
      <c r="C99" s="121" t="s">
        <v>29</v>
      </c>
      <c r="D99" s="8">
        <v>46</v>
      </c>
      <c r="E99" s="8">
        <v>43</v>
      </c>
      <c r="F99" s="8">
        <v>43</v>
      </c>
      <c r="G99" s="8">
        <v>46</v>
      </c>
      <c r="H99" s="8">
        <v>42</v>
      </c>
      <c r="I99" s="8">
        <v>47</v>
      </c>
      <c r="J99" s="211">
        <f t="shared" si="9"/>
        <v>267</v>
      </c>
      <c r="K99" s="8">
        <v>43</v>
      </c>
      <c r="L99" s="8">
        <v>39</v>
      </c>
      <c r="M99" s="8">
        <v>29</v>
      </c>
      <c r="N99" s="8">
        <v>40</v>
      </c>
      <c r="O99" s="210">
        <v>24</v>
      </c>
      <c r="P99" s="210">
        <v>43</v>
      </c>
      <c r="Q99" s="211">
        <f t="shared" si="10"/>
        <v>218</v>
      </c>
      <c r="R99" s="211">
        <f t="shared" si="11"/>
        <v>485</v>
      </c>
    </row>
    <row r="100" spans="1:18" ht="12.75">
      <c r="A100" s="8">
        <v>13</v>
      </c>
      <c r="B100" s="63" t="s">
        <v>81</v>
      </c>
      <c r="C100" s="121" t="s">
        <v>121</v>
      </c>
      <c r="D100" s="8">
        <v>42</v>
      </c>
      <c r="E100" s="8">
        <v>43</v>
      </c>
      <c r="F100" s="8">
        <v>42</v>
      </c>
      <c r="G100" s="8">
        <v>42</v>
      </c>
      <c r="H100" s="8">
        <v>43</v>
      </c>
      <c r="I100" s="8">
        <v>45</v>
      </c>
      <c r="J100" s="211">
        <f t="shared" si="9"/>
        <v>257</v>
      </c>
      <c r="K100" s="8">
        <v>23</v>
      </c>
      <c r="L100" s="8">
        <v>42</v>
      </c>
      <c r="M100" s="8">
        <v>39</v>
      </c>
      <c r="N100" s="8">
        <v>41</v>
      </c>
      <c r="O100" s="8">
        <v>31</v>
      </c>
      <c r="P100" s="8">
        <v>43</v>
      </c>
      <c r="Q100" s="211">
        <f t="shared" si="10"/>
        <v>219</v>
      </c>
      <c r="R100" s="211">
        <f t="shared" si="11"/>
        <v>476</v>
      </c>
    </row>
    <row r="101" spans="1:18" ht="12.75">
      <c r="A101" s="8">
        <v>14</v>
      </c>
      <c r="B101" s="121" t="s">
        <v>262</v>
      </c>
      <c r="C101" s="121" t="s">
        <v>24</v>
      </c>
      <c r="D101" s="8">
        <v>42</v>
      </c>
      <c r="E101" s="8">
        <v>33</v>
      </c>
      <c r="F101" s="8">
        <v>42</v>
      </c>
      <c r="G101" s="8">
        <v>43</v>
      </c>
      <c r="H101" s="8">
        <v>34</v>
      </c>
      <c r="I101" s="8">
        <v>32</v>
      </c>
      <c r="J101" s="211">
        <f t="shared" si="9"/>
        <v>226</v>
      </c>
      <c r="K101" s="8">
        <v>34</v>
      </c>
      <c r="L101" s="8">
        <v>32</v>
      </c>
      <c r="M101" s="8">
        <v>32</v>
      </c>
      <c r="N101" s="8">
        <v>42</v>
      </c>
      <c r="O101" s="8">
        <v>38</v>
      </c>
      <c r="P101" s="8">
        <v>34</v>
      </c>
      <c r="Q101" s="211">
        <f t="shared" si="10"/>
        <v>212</v>
      </c>
      <c r="R101" s="211">
        <f t="shared" si="11"/>
        <v>438</v>
      </c>
    </row>
    <row r="102" spans="1:18" ht="12.75">
      <c r="A102" s="8">
        <v>15</v>
      </c>
      <c r="B102" s="63" t="s">
        <v>160</v>
      </c>
      <c r="C102" s="121" t="s">
        <v>121</v>
      </c>
      <c r="D102" s="8">
        <v>39</v>
      </c>
      <c r="E102" s="8">
        <v>20</v>
      </c>
      <c r="F102" s="8">
        <v>32</v>
      </c>
      <c r="G102" s="8">
        <v>43</v>
      </c>
      <c r="H102" s="8">
        <v>42</v>
      </c>
      <c r="I102" s="8">
        <v>43</v>
      </c>
      <c r="J102" s="211">
        <f t="shared" si="9"/>
        <v>219</v>
      </c>
      <c r="K102" s="8">
        <v>40</v>
      </c>
      <c r="L102" s="8">
        <v>23</v>
      </c>
      <c r="M102" s="8">
        <v>26</v>
      </c>
      <c r="N102" s="8">
        <v>37</v>
      </c>
      <c r="O102" s="8">
        <v>30</v>
      </c>
      <c r="P102" s="8">
        <v>41</v>
      </c>
      <c r="Q102" s="211">
        <f t="shared" si="10"/>
        <v>197</v>
      </c>
      <c r="R102" s="211">
        <f t="shared" si="11"/>
        <v>416</v>
      </c>
    </row>
    <row r="103" spans="1:18" ht="12.75">
      <c r="A103" s="8">
        <v>16</v>
      </c>
      <c r="B103" s="63" t="s">
        <v>105</v>
      </c>
      <c r="C103" s="121" t="s">
        <v>121</v>
      </c>
      <c r="D103" s="8">
        <v>32</v>
      </c>
      <c r="E103" s="8">
        <v>33</v>
      </c>
      <c r="F103" s="8">
        <v>22</v>
      </c>
      <c r="G103" s="8">
        <v>23</v>
      </c>
      <c r="H103" s="8">
        <v>26</v>
      </c>
      <c r="I103" s="8">
        <v>28</v>
      </c>
      <c r="J103" s="211">
        <f t="shared" si="9"/>
        <v>164</v>
      </c>
      <c r="K103" s="8">
        <v>28</v>
      </c>
      <c r="L103" s="8">
        <v>28</v>
      </c>
      <c r="M103" s="8">
        <v>39</v>
      </c>
      <c r="N103" s="8">
        <v>25</v>
      </c>
      <c r="O103" s="8">
        <v>43</v>
      </c>
      <c r="P103" s="8">
        <v>24</v>
      </c>
      <c r="Q103" s="211">
        <f t="shared" si="10"/>
        <v>187</v>
      </c>
      <c r="R103" s="211">
        <f t="shared" si="11"/>
        <v>351</v>
      </c>
    </row>
    <row r="104" spans="1:18" ht="12.75">
      <c r="A104" s="8">
        <v>17</v>
      </c>
      <c r="B104" s="1" t="s">
        <v>135</v>
      </c>
      <c r="C104" s="1" t="s">
        <v>29</v>
      </c>
      <c r="D104" s="8"/>
      <c r="E104" s="8"/>
      <c r="F104" s="8"/>
      <c r="G104" s="8"/>
      <c r="H104" s="8"/>
      <c r="I104" s="8"/>
      <c r="J104" s="211">
        <f t="shared" si="9"/>
        <v>0</v>
      </c>
      <c r="K104" s="8"/>
      <c r="L104" s="8"/>
      <c r="M104" s="8"/>
      <c r="N104" s="8"/>
      <c r="O104" s="8"/>
      <c r="P104" s="8"/>
      <c r="Q104" s="211">
        <f t="shared" si="10"/>
        <v>0</v>
      </c>
      <c r="R104" s="211">
        <f t="shared" si="11"/>
        <v>0</v>
      </c>
    </row>
    <row r="105" spans="1:18" ht="12.75">
      <c r="A105" s="8">
        <v>18</v>
      </c>
      <c r="B105" s="63" t="s">
        <v>260</v>
      </c>
      <c r="C105" s="121" t="s">
        <v>13</v>
      </c>
      <c r="D105" s="8"/>
      <c r="E105" s="8"/>
      <c r="F105" s="8"/>
      <c r="G105" s="8"/>
      <c r="H105" s="8"/>
      <c r="I105" s="8"/>
      <c r="J105" s="211">
        <f t="shared" si="9"/>
        <v>0</v>
      </c>
      <c r="K105" s="8"/>
      <c r="L105" s="8"/>
      <c r="M105" s="8"/>
      <c r="N105" s="8"/>
      <c r="O105" s="8"/>
      <c r="P105" s="8"/>
      <c r="Q105" s="211">
        <f t="shared" si="10"/>
        <v>0</v>
      </c>
      <c r="R105" s="211">
        <f t="shared" si="11"/>
        <v>0</v>
      </c>
    </row>
    <row r="106" spans="1:18" ht="12.75">
      <c r="A106" s="18"/>
      <c r="B106" s="5"/>
      <c r="C106" s="5"/>
      <c r="D106" s="18"/>
      <c r="E106" s="18"/>
      <c r="F106" s="18"/>
      <c r="G106" s="18"/>
      <c r="H106" s="18"/>
      <c r="I106" s="18"/>
      <c r="J106" s="227"/>
      <c r="K106" s="48"/>
      <c r="L106" s="48"/>
      <c r="M106" s="48"/>
      <c r="N106" s="48"/>
      <c r="O106" s="48"/>
      <c r="P106" s="48"/>
      <c r="Q106" s="227"/>
      <c r="R106" s="227"/>
    </row>
    <row r="107" spans="1:18" ht="12.75">
      <c r="A107" s="5"/>
      <c r="B107" s="65" t="s">
        <v>219</v>
      </c>
      <c r="D107" s="20"/>
      <c r="E107" s="20"/>
      <c r="F107" s="20"/>
      <c r="G107" s="20"/>
      <c r="H107" s="20"/>
      <c r="I107" s="20"/>
      <c r="J107" s="229"/>
      <c r="K107" s="20"/>
      <c r="L107" s="20"/>
      <c r="M107" s="20"/>
      <c r="N107" s="20"/>
      <c r="O107" s="20"/>
      <c r="P107" s="20"/>
      <c r="R107" s="229"/>
    </row>
    <row r="108" ht="13.5" thickBot="1">
      <c r="B108" s="19" t="s">
        <v>48</v>
      </c>
    </row>
    <row r="109" spans="2:17" ht="13.5" thickBot="1">
      <c r="B109" s="5"/>
      <c r="C109" s="195"/>
      <c r="D109" s="274" t="s">
        <v>0</v>
      </c>
      <c r="E109" s="275"/>
      <c r="F109" s="275"/>
      <c r="G109" s="275"/>
      <c r="H109" s="275"/>
      <c r="I109" s="276"/>
      <c r="J109" s="50"/>
      <c r="K109" s="274" t="s">
        <v>8</v>
      </c>
      <c r="L109" s="275"/>
      <c r="M109" s="275"/>
      <c r="N109" s="275"/>
      <c r="O109" s="275"/>
      <c r="P109" s="276"/>
      <c r="Q109" s="167"/>
    </row>
    <row r="110" spans="1:18" ht="12.75">
      <c r="A110" s="26" t="s">
        <v>51</v>
      </c>
      <c r="B110" s="197" t="s">
        <v>52</v>
      </c>
      <c r="C110" s="160"/>
      <c r="D110" s="58" t="s">
        <v>1</v>
      </c>
      <c r="E110" s="58" t="s">
        <v>2</v>
      </c>
      <c r="F110" s="58" t="s">
        <v>3</v>
      </c>
      <c r="G110" s="58" t="s">
        <v>4</v>
      </c>
      <c r="H110" s="56" t="s">
        <v>5</v>
      </c>
      <c r="I110" s="58" t="s">
        <v>6</v>
      </c>
      <c r="J110" s="167"/>
      <c r="K110" s="58" t="s">
        <v>1</v>
      </c>
      <c r="L110" s="56" t="s">
        <v>2</v>
      </c>
      <c r="M110" s="56" t="s">
        <v>3</v>
      </c>
      <c r="N110" s="56" t="s">
        <v>4</v>
      </c>
      <c r="O110" s="56" t="s">
        <v>5</v>
      </c>
      <c r="P110" s="57" t="s">
        <v>6</v>
      </c>
      <c r="R110" s="232" t="s">
        <v>7</v>
      </c>
    </row>
    <row r="111" spans="1:18" ht="13.5" thickBot="1">
      <c r="A111" s="18"/>
      <c r="B111" s="239" t="s">
        <v>172</v>
      </c>
      <c r="C111" s="196" t="s">
        <v>23</v>
      </c>
      <c r="D111" s="8">
        <v>47</v>
      </c>
      <c r="E111" s="8">
        <v>48</v>
      </c>
      <c r="F111" s="8">
        <v>46</v>
      </c>
      <c r="G111" s="8">
        <v>46</v>
      </c>
      <c r="H111" s="8">
        <v>48</v>
      </c>
      <c r="I111" s="8">
        <v>47</v>
      </c>
      <c r="J111" s="211">
        <f aca="true" t="shared" si="12" ref="J111:J120">SUM(D111:I111)</f>
        <v>282</v>
      </c>
      <c r="K111" s="34">
        <v>42</v>
      </c>
      <c r="L111" s="34">
        <v>45</v>
      </c>
      <c r="M111" s="34">
        <v>48</v>
      </c>
      <c r="N111" s="34">
        <v>46</v>
      </c>
      <c r="O111" s="34">
        <v>44</v>
      </c>
      <c r="P111" s="34">
        <v>47</v>
      </c>
      <c r="Q111" s="211">
        <f aca="true" t="shared" si="13" ref="Q111:Q120">SUM(K111:P111)</f>
        <v>272</v>
      </c>
      <c r="R111" s="211">
        <f aca="true" t="shared" si="14" ref="R111:R120">J111+Q111</f>
        <v>554</v>
      </c>
    </row>
    <row r="112" spans="1:18" ht="12.75">
      <c r="A112" s="36">
        <v>2</v>
      </c>
      <c r="B112" s="37" t="s">
        <v>104</v>
      </c>
      <c r="C112" s="1" t="s">
        <v>12</v>
      </c>
      <c r="D112" s="8">
        <v>46</v>
      </c>
      <c r="E112" s="8">
        <v>47</v>
      </c>
      <c r="F112" s="8">
        <v>46</v>
      </c>
      <c r="G112" s="8">
        <v>46</v>
      </c>
      <c r="H112" s="8">
        <v>49</v>
      </c>
      <c r="I112" s="8">
        <v>48</v>
      </c>
      <c r="J112" s="211">
        <f t="shared" si="12"/>
        <v>282</v>
      </c>
      <c r="K112" s="8">
        <v>45</v>
      </c>
      <c r="L112" s="8">
        <v>42</v>
      </c>
      <c r="M112" s="8">
        <v>44</v>
      </c>
      <c r="N112" s="8">
        <v>43</v>
      </c>
      <c r="O112" s="8">
        <v>43</v>
      </c>
      <c r="P112" s="8">
        <v>43</v>
      </c>
      <c r="Q112" s="211">
        <f t="shared" si="13"/>
        <v>260</v>
      </c>
      <c r="R112" s="211">
        <f t="shared" si="14"/>
        <v>542</v>
      </c>
    </row>
    <row r="113" spans="1:18" ht="12.75">
      <c r="A113" s="36">
        <v>3</v>
      </c>
      <c r="B113" s="128" t="s">
        <v>269</v>
      </c>
      <c r="C113" s="121" t="s">
        <v>24</v>
      </c>
      <c r="D113" s="8">
        <v>45</v>
      </c>
      <c r="E113" s="8">
        <v>42</v>
      </c>
      <c r="F113" s="8">
        <v>46</v>
      </c>
      <c r="G113" s="8">
        <v>39</v>
      </c>
      <c r="H113" s="8">
        <v>43</v>
      </c>
      <c r="I113" s="8">
        <v>49</v>
      </c>
      <c r="J113" s="211">
        <f t="shared" si="12"/>
        <v>264</v>
      </c>
      <c r="K113" s="34">
        <v>46</v>
      </c>
      <c r="L113" s="34">
        <v>39</v>
      </c>
      <c r="M113" s="34">
        <v>35</v>
      </c>
      <c r="N113" s="34">
        <v>42</v>
      </c>
      <c r="O113" s="34">
        <v>45</v>
      </c>
      <c r="P113" s="34">
        <v>43</v>
      </c>
      <c r="Q113" s="211">
        <f t="shared" si="13"/>
        <v>250</v>
      </c>
      <c r="R113" s="211">
        <f t="shared" si="14"/>
        <v>514</v>
      </c>
    </row>
    <row r="114" spans="1:18" ht="12.75">
      <c r="A114" s="36">
        <v>4</v>
      </c>
      <c r="B114" s="183" t="s">
        <v>264</v>
      </c>
      <c r="C114" s="122" t="s">
        <v>24</v>
      </c>
      <c r="D114" s="8">
        <v>45</v>
      </c>
      <c r="E114" s="8">
        <v>44</v>
      </c>
      <c r="F114" s="8">
        <v>42</v>
      </c>
      <c r="G114" s="8">
        <v>44</v>
      </c>
      <c r="H114" s="9">
        <v>40</v>
      </c>
      <c r="I114" s="8">
        <v>44</v>
      </c>
      <c r="J114" s="211">
        <f t="shared" si="12"/>
        <v>259</v>
      </c>
      <c r="K114" s="34">
        <v>40</v>
      </c>
      <c r="L114" s="214">
        <v>45</v>
      </c>
      <c r="M114" s="34">
        <v>42</v>
      </c>
      <c r="N114" s="34">
        <v>31</v>
      </c>
      <c r="O114" s="34">
        <v>44</v>
      </c>
      <c r="P114" s="34">
        <v>40</v>
      </c>
      <c r="Q114" s="211">
        <f t="shared" si="13"/>
        <v>242</v>
      </c>
      <c r="R114" s="211">
        <f t="shared" si="14"/>
        <v>501</v>
      </c>
    </row>
    <row r="115" spans="1:18" ht="12.75">
      <c r="A115" s="36">
        <v>5</v>
      </c>
      <c r="B115" s="128" t="s">
        <v>171</v>
      </c>
      <c r="C115" s="121" t="s">
        <v>23</v>
      </c>
      <c r="D115" s="15">
        <v>36</v>
      </c>
      <c r="E115" s="15">
        <v>38</v>
      </c>
      <c r="F115" s="15">
        <v>35</v>
      </c>
      <c r="G115" s="15">
        <v>44</v>
      </c>
      <c r="H115" s="16">
        <v>43</v>
      </c>
      <c r="I115" s="15">
        <v>44</v>
      </c>
      <c r="J115" s="211">
        <f t="shared" si="12"/>
        <v>240</v>
      </c>
      <c r="K115" s="15">
        <v>44</v>
      </c>
      <c r="L115" s="46">
        <v>40</v>
      </c>
      <c r="M115" s="15">
        <v>43</v>
      </c>
      <c r="N115" s="15">
        <v>42</v>
      </c>
      <c r="O115" s="15">
        <v>41</v>
      </c>
      <c r="P115" s="15">
        <v>41</v>
      </c>
      <c r="Q115" s="211">
        <f t="shared" si="13"/>
        <v>251</v>
      </c>
      <c r="R115" s="211">
        <f t="shared" si="14"/>
        <v>491</v>
      </c>
    </row>
    <row r="116" spans="1:18" ht="12.75">
      <c r="A116" s="36">
        <v>6</v>
      </c>
      <c r="B116" s="128" t="s">
        <v>393</v>
      </c>
      <c r="C116" s="121" t="s">
        <v>388</v>
      </c>
      <c r="D116" s="8">
        <v>44</v>
      </c>
      <c r="E116" s="8">
        <v>44</v>
      </c>
      <c r="F116" s="8">
        <v>45</v>
      </c>
      <c r="G116" s="8">
        <v>43</v>
      </c>
      <c r="H116" s="8">
        <v>38</v>
      </c>
      <c r="I116" s="8">
        <v>43</v>
      </c>
      <c r="J116" s="211">
        <f t="shared" si="12"/>
        <v>257</v>
      </c>
      <c r="K116" s="34">
        <v>37</v>
      </c>
      <c r="L116" s="34">
        <v>38</v>
      </c>
      <c r="M116" s="34">
        <v>40</v>
      </c>
      <c r="N116" s="34">
        <v>32</v>
      </c>
      <c r="O116" s="34">
        <v>31</v>
      </c>
      <c r="P116" s="34">
        <v>33</v>
      </c>
      <c r="Q116" s="211">
        <f t="shared" si="13"/>
        <v>211</v>
      </c>
      <c r="R116" s="211">
        <f t="shared" si="14"/>
        <v>468</v>
      </c>
    </row>
    <row r="117" spans="1:18" ht="12.75">
      <c r="A117" s="36">
        <v>7</v>
      </c>
      <c r="B117" s="121" t="s">
        <v>378</v>
      </c>
      <c r="C117" s="121" t="s">
        <v>377</v>
      </c>
      <c r="D117" s="8">
        <v>38</v>
      </c>
      <c r="E117" s="8">
        <v>34</v>
      </c>
      <c r="F117" s="8">
        <v>48</v>
      </c>
      <c r="G117" s="8">
        <v>29</v>
      </c>
      <c r="H117" s="8">
        <v>44</v>
      </c>
      <c r="I117" s="8">
        <v>44</v>
      </c>
      <c r="J117" s="211">
        <f t="shared" si="12"/>
        <v>237</v>
      </c>
      <c r="K117" s="8">
        <v>32</v>
      </c>
      <c r="L117" s="8">
        <v>17</v>
      </c>
      <c r="M117" s="8">
        <v>23</v>
      </c>
      <c r="N117" s="8">
        <v>35</v>
      </c>
      <c r="O117" s="8">
        <v>38</v>
      </c>
      <c r="P117" s="8">
        <v>37</v>
      </c>
      <c r="Q117" s="211">
        <f t="shared" si="13"/>
        <v>182</v>
      </c>
      <c r="R117" s="211">
        <f t="shared" si="14"/>
        <v>419</v>
      </c>
    </row>
    <row r="118" spans="1:18" ht="12.75">
      <c r="A118" s="36">
        <v>8</v>
      </c>
      <c r="B118" s="121" t="s">
        <v>315</v>
      </c>
      <c r="C118" s="121" t="s">
        <v>123</v>
      </c>
      <c r="D118" s="8"/>
      <c r="E118" s="8"/>
      <c r="F118" s="8"/>
      <c r="G118" s="8"/>
      <c r="H118" s="8"/>
      <c r="I118" s="8"/>
      <c r="J118" s="211">
        <f t="shared" si="12"/>
        <v>0</v>
      </c>
      <c r="K118" s="34"/>
      <c r="L118" s="34"/>
      <c r="M118" s="34"/>
      <c r="N118" s="34"/>
      <c r="O118" s="34"/>
      <c r="P118" s="34"/>
      <c r="Q118" s="211">
        <f t="shared" si="13"/>
        <v>0</v>
      </c>
      <c r="R118" s="211">
        <f t="shared" si="14"/>
        <v>0</v>
      </c>
    </row>
    <row r="119" spans="1:18" ht="12.75">
      <c r="A119" s="36">
        <v>9</v>
      </c>
      <c r="B119" s="121" t="s">
        <v>323</v>
      </c>
      <c r="C119" s="121" t="s">
        <v>121</v>
      </c>
      <c r="D119" s="8"/>
      <c r="E119" s="8"/>
      <c r="F119" s="8"/>
      <c r="G119" s="8"/>
      <c r="H119" s="8"/>
      <c r="I119" s="8"/>
      <c r="J119" s="211">
        <f t="shared" si="12"/>
        <v>0</v>
      </c>
      <c r="K119" s="34"/>
      <c r="L119" s="34"/>
      <c r="M119" s="34"/>
      <c r="N119" s="34"/>
      <c r="O119" s="34"/>
      <c r="P119" s="34"/>
      <c r="Q119" s="211">
        <f t="shared" si="13"/>
        <v>0</v>
      </c>
      <c r="R119" s="211">
        <f t="shared" si="14"/>
        <v>0</v>
      </c>
    </row>
    <row r="120" spans="1:18" ht="12.75">
      <c r="A120" s="40">
        <v>10</v>
      </c>
      <c r="B120" s="121" t="s">
        <v>407</v>
      </c>
      <c r="C120" s="121" t="s">
        <v>72</v>
      </c>
      <c r="D120" s="8"/>
      <c r="E120" s="8"/>
      <c r="F120" s="8"/>
      <c r="G120" s="8"/>
      <c r="H120" s="8"/>
      <c r="I120" s="8"/>
      <c r="J120" s="211">
        <f t="shared" si="12"/>
        <v>0</v>
      </c>
      <c r="K120" s="34"/>
      <c r="L120" s="34"/>
      <c r="M120" s="34"/>
      <c r="N120" s="34"/>
      <c r="O120" s="34"/>
      <c r="P120" s="34"/>
      <c r="Q120" s="211">
        <f t="shared" si="13"/>
        <v>0</v>
      </c>
      <c r="R120" s="211">
        <f t="shared" si="14"/>
        <v>0</v>
      </c>
    </row>
    <row r="121" ht="12.75">
      <c r="B121" s="19"/>
    </row>
  </sheetData>
  <sheetProtection/>
  <mergeCells count="10">
    <mergeCell ref="D109:I109"/>
    <mergeCell ref="K109:P109"/>
    <mergeCell ref="D85:I85"/>
    <mergeCell ref="K85:P85"/>
    <mergeCell ref="D2:I2"/>
    <mergeCell ref="K2:P2"/>
    <mergeCell ref="D41:I41"/>
    <mergeCell ref="K41:P41"/>
    <mergeCell ref="D67:I67"/>
    <mergeCell ref="K67:P67"/>
  </mergeCells>
  <printOptions/>
  <pageMargins left="0.36" right="0.6299212598425197" top="0.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O16" sqref="O16"/>
    </sheetView>
  </sheetViews>
  <sheetFormatPr defaultColWidth="11.421875" defaultRowHeight="12.75"/>
  <cols>
    <col min="1" max="1" width="3.421875" style="0" customWidth="1"/>
    <col min="2" max="2" width="25.421875" style="0" customWidth="1"/>
    <col min="3" max="3" width="15.421875" style="0" customWidth="1"/>
    <col min="4" max="10" width="6.8515625" style="13" bestFit="1" customWidth="1"/>
    <col min="11" max="11" width="6.8515625" style="0" bestFit="1" customWidth="1"/>
    <col min="12" max="12" width="8.421875" style="0" bestFit="1" customWidth="1"/>
    <col min="13" max="13" width="2.421875" style="13" bestFit="1" customWidth="1"/>
    <col min="14" max="14" width="15.8515625" style="0" customWidth="1"/>
    <col min="15" max="15" width="17.28125" style="0" customWidth="1"/>
    <col min="16" max="16" width="6.00390625" style="0" customWidth="1"/>
    <col min="17" max="17" width="20.7109375" style="0" customWidth="1"/>
    <col min="18" max="18" width="6.57421875" style="0" customWidth="1"/>
    <col min="19" max="19" width="18.7109375" style="0" customWidth="1"/>
    <col min="20" max="20" width="7.28125" style="0" customWidth="1"/>
  </cols>
  <sheetData>
    <row r="1" ht="12.75">
      <c r="B1" s="65" t="s">
        <v>220</v>
      </c>
    </row>
    <row r="2" spans="2:13" ht="12.75">
      <c r="B2" s="19" t="s">
        <v>59</v>
      </c>
      <c r="M2" s="72" t="s">
        <v>452</v>
      </c>
    </row>
    <row r="3" spans="1:13" ht="12.75">
      <c r="A3" s="26" t="s">
        <v>51</v>
      </c>
      <c r="B3" s="38" t="s">
        <v>52</v>
      </c>
      <c r="C3" s="1"/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229</v>
      </c>
      <c r="K3" s="40" t="s">
        <v>230</v>
      </c>
      <c r="L3" s="40" t="s">
        <v>231</v>
      </c>
      <c r="M3" s="8"/>
    </row>
    <row r="4" spans="1:13" ht="12.75">
      <c r="A4" s="8"/>
      <c r="B4" s="248" t="s">
        <v>95</v>
      </c>
      <c r="C4" s="63" t="s">
        <v>12</v>
      </c>
      <c r="D4" s="34">
        <v>45</v>
      </c>
      <c r="E4" s="34">
        <v>44</v>
      </c>
      <c r="F4" s="34">
        <v>43</v>
      </c>
      <c r="G4" s="34">
        <v>45</v>
      </c>
      <c r="H4" s="34">
        <v>41</v>
      </c>
      <c r="I4" s="34">
        <v>43</v>
      </c>
      <c r="J4" s="34">
        <v>44</v>
      </c>
      <c r="K4" s="8">
        <v>43</v>
      </c>
      <c r="L4" s="156">
        <f>SUM(D4:K4)</f>
        <v>348</v>
      </c>
      <c r="M4" s="8">
        <v>4</v>
      </c>
    </row>
    <row r="5" spans="1:13" ht="12.75">
      <c r="A5" s="74" t="s">
        <v>65</v>
      </c>
      <c r="B5" s="63" t="s">
        <v>201</v>
      </c>
      <c r="C5" s="63" t="s">
        <v>196</v>
      </c>
      <c r="D5" s="15">
        <v>45</v>
      </c>
      <c r="E5" s="15">
        <v>41</v>
      </c>
      <c r="F5" s="15">
        <v>40</v>
      </c>
      <c r="G5" s="15">
        <v>44</v>
      </c>
      <c r="H5" s="15">
        <v>41</v>
      </c>
      <c r="I5" s="15">
        <v>44</v>
      </c>
      <c r="J5" s="15">
        <v>45</v>
      </c>
      <c r="K5" s="8">
        <v>46</v>
      </c>
      <c r="L5" s="8">
        <f>SUM(D5:K5)</f>
        <v>346</v>
      </c>
      <c r="M5" s="8">
        <v>6</v>
      </c>
    </row>
    <row r="6" spans="1:13" ht="12.75">
      <c r="A6" s="203" t="s">
        <v>66</v>
      </c>
      <c r="B6" s="63" t="s">
        <v>367</v>
      </c>
      <c r="C6" s="59" t="s">
        <v>12</v>
      </c>
      <c r="D6" s="34">
        <v>46</v>
      </c>
      <c r="E6" s="34">
        <v>42</v>
      </c>
      <c r="F6" s="34">
        <v>41</v>
      </c>
      <c r="G6" s="34">
        <v>42</v>
      </c>
      <c r="H6" s="34">
        <v>40</v>
      </c>
      <c r="I6" s="34">
        <v>46</v>
      </c>
      <c r="J6" s="34">
        <v>43</v>
      </c>
      <c r="K6" s="8">
        <v>42</v>
      </c>
      <c r="L6" s="156">
        <f>SUM(D6:K6)</f>
        <v>342</v>
      </c>
      <c r="M6" s="8">
        <v>2</v>
      </c>
    </row>
    <row r="7" spans="1:13" ht="12.75">
      <c r="A7" s="77" t="s">
        <v>67</v>
      </c>
      <c r="B7" s="63" t="s">
        <v>217</v>
      </c>
      <c r="C7" s="63" t="s">
        <v>200</v>
      </c>
      <c r="D7" s="15">
        <v>38</v>
      </c>
      <c r="E7" s="15">
        <v>41</v>
      </c>
      <c r="F7" s="15">
        <v>38</v>
      </c>
      <c r="G7" s="15">
        <v>43</v>
      </c>
      <c r="H7" s="15">
        <v>42</v>
      </c>
      <c r="I7" s="15">
        <v>44</v>
      </c>
      <c r="J7" s="15">
        <v>41</v>
      </c>
      <c r="K7" s="8">
        <v>42</v>
      </c>
      <c r="L7" s="156">
        <f>SUM(D7:K7)</f>
        <v>329</v>
      </c>
      <c r="M7" s="8">
        <v>1</v>
      </c>
    </row>
    <row r="8" spans="1:13" ht="12.75">
      <c r="A8" s="77" t="s">
        <v>162</v>
      </c>
      <c r="B8" s="59" t="s">
        <v>384</v>
      </c>
      <c r="C8" s="59" t="s">
        <v>196</v>
      </c>
      <c r="D8" s="15">
        <v>35</v>
      </c>
      <c r="E8" s="15">
        <v>37</v>
      </c>
      <c r="F8" s="15">
        <v>43</v>
      </c>
      <c r="G8" s="15">
        <v>42</v>
      </c>
      <c r="H8" s="15">
        <v>39</v>
      </c>
      <c r="I8" s="15">
        <v>41</v>
      </c>
      <c r="J8" s="15">
        <v>43</v>
      </c>
      <c r="K8" s="8">
        <v>44</v>
      </c>
      <c r="L8" s="156">
        <f>SUM(D8:K8)</f>
        <v>324</v>
      </c>
      <c r="M8" s="8">
        <v>0</v>
      </c>
    </row>
    <row r="9" spans="1:12" ht="12.75">
      <c r="A9" s="41"/>
      <c r="B9" s="199"/>
      <c r="C9" s="199"/>
      <c r="D9" s="18"/>
      <c r="E9" s="18"/>
      <c r="F9" s="18"/>
      <c r="G9" s="18"/>
      <c r="H9" s="18"/>
      <c r="I9" s="18"/>
      <c r="J9" s="18"/>
      <c r="K9" s="18"/>
      <c r="L9" s="202"/>
    </row>
    <row r="10" spans="1:2" ht="12.75">
      <c r="A10" s="41"/>
      <c r="B10" s="65" t="s">
        <v>220</v>
      </c>
    </row>
    <row r="11" spans="1:2" ht="12.75">
      <c r="A11" s="41"/>
      <c r="B11" s="19" t="s">
        <v>11</v>
      </c>
    </row>
    <row r="12" spans="1:12" ht="12.75">
      <c r="A12" s="139" t="s">
        <v>51</v>
      </c>
      <c r="B12" s="38" t="s">
        <v>52</v>
      </c>
      <c r="C12" s="1"/>
      <c r="D12" s="8" t="s">
        <v>17</v>
      </c>
      <c r="E12" s="8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229</v>
      </c>
      <c r="K12" s="40" t="s">
        <v>230</v>
      </c>
      <c r="L12" s="256" t="s">
        <v>231</v>
      </c>
    </row>
    <row r="13" spans="1:13" ht="12.75">
      <c r="A13" s="41"/>
      <c r="B13" s="248" t="s">
        <v>73</v>
      </c>
      <c r="C13" s="63" t="s">
        <v>72</v>
      </c>
      <c r="D13" s="15">
        <v>43</v>
      </c>
      <c r="E13" s="15">
        <v>46</v>
      </c>
      <c r="F13" s="15">
        <v>41</v>
      </c>
      <c r="G13" s="15">
        <v>44</v>
      </c>
      <c r="H13" s="15">
        <v>44</v>
      </c>
      <c r="I13" s="15">
        <v>48</v>
      </c>
      <c r="J13" s="15">
        <v>47</v>
      </c>
      <c r="K13" s="8">
        <v>45</v>
      </c>
      <c r="L13" s="8">
        <f aca="true" t="shared" si="0" ref="L13:L19">SUM(D13:K13)</f>
        <v>358</v>
      </c>
      <c r="M13" s="8">
        <v>7</v>
      </c>
    </row>
    <row r="14" spans="1:13" ht="12.75">
      <c r="A14" s="139" t="s">
        <v>65</v>
      </c>
      <c r="B14" s="63" t="s">
        <v>401</v>
      </c>
      <c r="C14" s="63" t="s">
        <v>12</v>
      </c>
      <c r="D14" s="15">
        <v>41</v>
      </c>
      <c r="E14" s="15">
        <v>41</v>
      </c>
      <c r="F14" s="15">
        <v>47</v>
      </c>
      <c r="G14" s="15">
        <v>44</v>
      </c>
      <c r="H14" s="15">
        <v>44</v>
      </c>
      <c r="I14" s="15">
        <v>45</v>
      </c>
      <c r="J14" s="15">
        <v>41</v>
      </c>
      <c r="K14" s="8">
        <v>44</v>
      </c>
      <c r="L14" s="8">
        <f t="shared" si="0"/>
        <v>347</v>
      </c>
      <c r="M14" s="8">
        <v>5</v>
      </c>
    </row>
    <row r="15" spans="1:13" ht="12.75">
      <c r="A15" s="139" t="s">
        <v>402</v>
      </c>
      <c r="B15" s="63" t="s">
        <v>366</v>
      </c>
      <c r="C15" s="63" t="s">
        <v>12</v>
      </c>
      <c r="D15" s="15">
        <v>44</v>
      </c>
      <c r="E15" s="15">
        <v>45</v>
      </c>
      <c r="F15" s="15">
        <v>42</v>
      </c>
      <c r="G15" s="15">
        <v>43</v>
      </c>
      <c r="H15" s="15">
        <v>47</v>
      </c>
      <c r="I15" s="15">
        <v>37</v>
      </c>
      <c r="J15" s="15">
        <v>44</v>
      </c>
      <c r="K15" s="8">
        <v>42</v>
      </c>
      <c r="L15" s="8">
        <f t="shared" si="0"/>
        <v>344</v>
      </c>
      <c r="M15" s="8">
        <v>4</v>
      </c>
    </row>
    <row r="16" spans="1:13" ht="12.75">
      <c r="A16" s="139" t="s">
        <v>67</v>
      </c>
      <c r="B16" s="63" t="s">
        <v>386</v>
      </c>
      <c r="C16" s="63" t="s">
        <v>196</v>
      </c>
      <c r="D16" s="15">
        <v>37</v>
      </c>
      <c r="E16" s="15">
        <v>40</v>
      </c>
      <c r="F16" s="15">
        <v>41</v>
      </c>
      <c r="G16" s="15">
        <v>38</v>
      </c>
      <c r="H16" s="15">
        <v>45</v>
      </c>
      <c r="I16" s="15">
        <v>38</v>
      </c>
      <c r="J16" s="15">
        <v>40</v>
      </c>
      <c r="K16" s="8">
        <v>48</v>
      </c>
      <c r="L16" s="8">
        <f t="shared" si="0"/>
        <v>327</v>
      </c>
      <c r="M16" s="8">
        <v>2</v>
      </c>
    </row>
    <row r="17" spans="1:13" ht="12.75">
      <c r="A17" s="139" t="s">
        <v>162</v>
      </c>
      <c r="B17" s="63" t="s">
        <v>115</v>
      </c>
      <c r="C17" s="63" t="s">
        <v>72</v>
      </c>
      <c r="D17" s="15">
        <v>44</v>
      </c>
      <c r="E17" s="15">
        <v>44</v>
      </c>
      <c r="F17" s="15">
        <v>39</v>
      </c>
      <c r="G17" s="15">
        <v>36</v>
      </c>
      <c r="H17" s="15">
        <v>42</v>
      </c>
      <c r="I17" s="15">
        <v>38</v>
      </c>
      <c r="J17" s="15">
        <v>39</v>
      </c>
      <c r="K17" s="8">
        <v>44</v>
      </c>
      <c r="L17" s="8">
        <f t="shared" si="0"/>
        <v>326</v>
      </c>
      <c r="M17" s="8">
        <v>2</v>
      </c>
    </row>
    <row r="18" spans="1:13" ht="12.75">
      <c r="A18" s="139" t="s">
        <v>403</v>
      </c>
      <c r="B18" s="63" t="s">
        <v>131</v>
      </c>
      <c r="C18" s="63" t="s">
        <v>72</v>
      </c>
      <c r="D18" s="15">
        <v>39</v>
      </c>
      <c r="E18" s="15">
        <v>39</v>
      </c>
      <c r="F18" s="15">
        <v>41</v>
      </c>
      <c r="G18" s="15">
        <v>41</v>
      </c>
      <c r="H18" s="15">
        <v>39</v>
      </c>
      <c r="I18" s="15">
        <v>44</v>
      </c>
      <c r="J18" s="15">
        <v>40</v>
      </c>
      <c r="K18" s="8">
        <v>34</v>
      </c>
      <c r="L18" s="8">
        <f t="shared" si="0"/>
        <v>317</v>
      </c>
      <c r="M18" s="8">
        <v>2</v>
      </c>
    </row>
    <row r="19" spans="1:13" ht="12.75">
      <c r="A19" s="139" t="s">
        <v>300</v>
      </c>
      <c r="B19" s="63" t="s">
        <v>404</v>
      </c>
      <c r="C19" s="63" t="s">
        <v>72</v>
      </c>
      <c r="D19" s="15">
        <v>41</v>
      </c>
      <c r="E19" s="15">
        <v>35</v>
      </c>
      <c r="F19" s="15">
        <v>42</v>
      </c>
      <c r="G19" s="15">
        <v>42</v>
      </c>
      <c r="H19" s="15">
        <v>38</v>
      </c>
      <c r="I19" s="15">
        <v>40</v>
      </c>
      <c r="J19" s="15">
        <v>40</v>
      </c>
      <c r="K19" s="8">
        <v>39</v>
      </c>
      <c r="L19" s="8">
        <f t="shared" si="0"/>
        <v>317</v>
      </c>
      <c r="M19" s="8">
        <v>1</v>
      </c>
    </row>
    <row r="20" spans="2:15" ht="30">
      <c r="B20" s="65" t="s">
        <v>220</v>
      </c>
      <c r="D20" s="131"/>
      <c r="E20"/>
      <c r="F20"/>
      <c r="G20"/>
      <c r="H20"/>
      <c r="I20"/>
      <c r="J20"/>
      <c r="O20" s="1"/>
    </row>
    <row r="21" spans="2:10" ht="12.75">
      <c r="B21" s="19" t="s">
        <v>137</v>
      </c>
      <c r="D21" s="65"/>
      <c r="E21"/>
      <c r="F21"/>
      <c r="G21"/>
      <c r="H21"/>
      <c r="I21"/>
      <c r="J21"/>
    </row>
    <row r="22" spans="1:12" ht="12.75">
      <c r="A22" s="26" t="s">
        <v>51</v>
      </c>
      <c r="B22" s="138" t="s">
        <v>53</v>
      </c>
      <c r="C22" s="14"/>
      <c r="D22" s="17" t="s">
        <v>17</v>
      </c>
      <c r="E22" s="17" t="s">
        <v>18</v>
      </c>
      <c r="F22" s="17" t="s">
        <v>19</v>
      </c>
      <c r="G22" s="17" t="s">
        <v>20</v>
      </c>
      <c r="H22" s="17" t="s">
        <v>21</v>
      </c>
      <c r="I22" s="17" t="s">
        <v>22</v>
      </c>
      <c r="J22" s="17" t="s">
        <v>229</v>
      </c>
      <c r="K22" s="40" t="s">
        <v>230</v>
      </c>
      <c r="L22" s="256" t="s">
        <v>231</v>
      </c>
    </row>
    <row r="23" spans="1:13" s="5" customFormat="1" ht="12.75">
      <c r="A23" s="1"/>
      <c r="B23" s="248" t="s">
        <v>215</v>
      </c>
      <c r="C23" s="59" t="s">
        <v>72</v>
      </c>
      <c r="D23" s="8">
        <v>42</v>
      </c>
      <c r="E23" s="8">
        <v>43</v>
      </c>
      <c r="F23" s="8">
        <v>46</v>
      </c>
      <c r="G23" s="8">
        <v>44</v>
      </c>
      <c r="H23" s="8">
        <v>47</v>
      </c>
      <c r="I23" s="8">
        <v>43</v>
      </c>
      <c r="J23" s="8">
        <v>44</v>
      </c>
      <c r="K23" s="8">
        <v>45</v>
      </c>
      <c r="L23" s="15">
        <f>SUM(D23:K23)</f>
        <v>354</v>
      </c>
      <c r="M23" s="8">
        <v>5</v>
      </c>
    </row>
    <row r="24" spans="1:13" s="5" customFormat="1" ht="12.75">
      <c r="A24" s="59" t="s">
        <v>65</v>
      </c>
      <c r="B24" s="63" t="s">
        <v>190</v>
      </c>
      <c r="C24" s="59" t="s">
        <v>31</v>
      </c>
      <c r="D24" s="34">
        <v>39</v>
      </c>
      <c r="E24" s="34">
        <v>41</v>
      </c>
      <c r="F24" s="34">
        <v>40</v>
      </c>
      <c r="G24" s="34">
        <v>41</v>
      </c>
      <c r="H24" s="34">
        <v>36</v>
      </c>
      <c r="I24" s="34">
        <v>42</v>
      </c>
      <c r="J24" s="34">
        <v>41</v>
      </c>
      <c r="K24" s="8">
        <v>39</v>
      </c>
      <c r="L24" s="15">
        <f>SUM(D24:K24)</f>
        <v>319</v>
      </c>
      <c r="M24" s="8">
        <v>2</v>
      </c>
    </row>
    <row r="25" s="5" customFormat="1" ht="12.75">
      <c r="M25" s="18"/>
    </row>
    <row r="26" s="5" customFormat="1" ht="12.75">
      <c r="M26" s="18"/>
    </row>
    <row r="27" s="5" customFormat="1" ht="12.75">
      <c r="M27" s="18"/>
    </row>
    <row r="28" s="5" customFormat="1" ht="12.75">
      <c r="M28" s="18"/>
    </row>
    <row r="29" s="5" customFormat="1" ht="12.75">
      <c r="M29" s="18"/>
    </row>
    <row r="30" spans="4:10" ht="12.75">
      <c r="D30"/>
      <c r="E30"/>
      <c r="F30"/>
      <c r="G30"/>
      <c r="H30"/>
      <c r="I30"/>
      <c r="J30"/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3">
      <selection activeCell="D95" sqref="D95"/>
    </sheetView>
  </sheetViews>
  <sheetFormatPr defaultColWidth="11.421875" defaultRowHeight="12.75"/>
  <cols>
    <col min="1" max="1" width="4.8515625" style="86" customWidth="1"/>
    <col min="2" max="2" width="20.28125" style="86" customWidth="1"/>
    <col min="3" max="3" width="16.421875" style="86" customWidth="1"/>
    <col min="4" max="10" width="11.421875" style="86" customWidth="1"/>
    <col min="11" max="11" width="3.8515625" style="86" customWidth="1"/>
    <col min="12" max="16384" width="11.421875" style="86" customWidth="1"/>
  </cols>
  <sheetData>
    <row r="1" ht="32.25">
      <c r="B1" s="150" t="s">
        <v>226</v>
      </c>
    </row>
    <row r="2" spans="2:11" s="82" customFormat="1" ht="12.75">
      <c r="B2" s="65" t="s">
        <v>457</v>
      </c>
      <c r="K2" s="83"/>
    </row>
    <row r="3" spans="1:11" ht="12.75">
      <c r="A3" s="82"/>
      <c r="B3" s="104" t="s">
        <v>47</v>
      </c>
      <c r="K3" s="87"/>
    </row>
    <row r="4" spans="1:11" ht="12.75">
      <c r="A4" s="88" t="s">
        <v>51</v>
      </c>
      <c r="B4" s="89" t="s">
        <v>52</v>
      </c>
      <c r="C4" s="89"/>
      <c r="D4" s="91" t="s">
        <v>17</v>
      </c>
      <c r="E4" s="91" t="s">
        <v>18</v>
      </c>
      <c r="F4" s="91" t="s">
        <v>19</v>
      </c>
      <c r="G4" s="91" t="s">
        <v>20</v>
      </c>
      <c r="H4" s="91" t="s">
        <v>21</v>
      </c>
      <c r="I4" s="91" t="s">
        <v>22</v>
      </c>
      <c r="J4" s="91" t="s">
        <v>7</v>
      </c>
      <c r="K4" s="91" t="s">
        <v>71</v>
      </c>
    </row>
    <row r="5" spans="1:11" ht="12.75">
      <c r="A5" s="94"/>
      <c r="B5" s="248" t="s">
        <v>396</v>
      </c>
      <c r="C5" s="63" t="s">
        <v>29</v>
      </c>
      <c r="D5" s="144">
        <v>104.6</v>
      </c>
      <c r="E5" s="144">
        <v>104.8</v>
      </c>
      <c r="F5" s="144">
        <v>106.4</v>
      </c>
      <c r="G5" s="144">
        <v>104.6</v>
      </c>
      <c r="H5" s="144">
        <v>106.2</v>
      </c>
      <c r="I5" s="144">
        <v>104.2</v>
      </c>
      <c r="J5" s="144">
        <f>SUM(D5:I5)</f>
        <v>630.8000000000001</v>
      </c>
      <c r="K5" s="144"/>
    </row>
    <row r="6" spans="1:11" ht="12.75">
      <c r="A6" s="109">
        <v>2</v>
      </c>
      <c r="B6" s="63" t="s">
        <v>395</v>
      </c>
      <c r="C6" s="63" t="s">
        <v>29</v>
      </c>
      <c r="D6" s="144">
        <v>103.5</v>
      </c>
      <c r="E6" s="144">
        <v>105.9</v>
      </c>
      <c r="F6" s="144">
        <v>104.3</v>
      </c>
      <c r="G6" s="144">
        <v>103.8</v>
      </c>
      <c r="H6" s="144">
        <v>104.6</v>
      </c>
      <c r="I6" s="144">
        <v>104.6</v>
      </c>
      <c r="J6" s="144">
        <f>SUM(D6:I6)</f>
        <v>626.7</v>
      </c>
      <c r="K6" s="144"/>
    </row>
    <row r="7" spans="1:11" ht="12.75">
      <c r="A7" s="77">
        <v>3</v>
      </c>
      <c r="B7" s="63" t="s">
        <v>207</v>
      </c>
      <c r="C7" s="92" t="s">
        <v>29</v>
      </c>
      <c r="D7" s="144">
        <v>99.7</v>
      </c>
      <c r="E7" s="144">
        <v>98.9</v>
      </c>
      <c r="F7" s="144">
        <v>102.9</v>
      </c>
      <c r="G7" s="144">
        <v>99</v>
      </c>
      <c r="H7" s="144">
        <v>101.6</v>
      </c>
      <c r="I7" s="144">
        <v>100</v>
      </c>
      <c r="J7" s="144">
        <f>SUM(D7:I7)</f>
        <v>602.1</v>
      </c>
      <c r="K7" s="144"/>
    </row>
    <row r="8" spans="1:11" ht="12.75">
      <c r="A8" s="77">
        <v>4</v>
      </c>
      <c r="B8" s="92" t="s">
        <v>91</v>
      </c>
      <c r="C8" s="92" t="s">
        <v>29</v>
      </c>
      <c r="D8" s="144">
        <v>100.3</v>
      </c>
      <c r="E8" s="144">
        <v>97.6</v>
      </c>
      <c r="F8" s="144">
        <v>99.8</v>
      </c>
      <c r="G8" s="144">
        <v>99.9</v>
      </c>
      <c r="H8" s="144">
        <v>101.9</v>
      </c>
      <c r="I8" s="144">
        <v>98</v>
      </c>
      <c r="J8" s="144">
        <f>SUM(D8:I8)</f>
        <v>597.5</v>
      </c>
      <c r="K8" s="144"/>
    </row>
    <row r="9" spans="9:11" ht="12.75">
      <c r="I9" s="113"/>
      <c r="J9" s="113"/>
      <c r="K9" s="88"/>
    </row>
    <row r="10" spans="2:11" ht="12.75">
      <c r="B10" s="65" t="s">
        <v>352</v>
      </c>
      <c r="I10" s="113"/>
      <c r="J10" s="113"/>
      <c r="K10" s="88"/>
    </row>
    <row r="11" spans="2:11" ht="12.75">
      <c r="B11" s="104" t="s">
        <v>48</v>
      </c>
      <c r="I11" s="113"/>
      <c r="J11" s="113"/>
      <c r="K11" s="88"/>
    </row>
    <row r="12" spans="1:11" ht="12.75">
      <c r="A12" s="94" t="s">
        <v>51</v>
      </c>
      <c r="B12" s="92" t="s">
        <v>53</v>
      </c>
      <c r="C12" s="92"/>
      <c r="D12" s="94" t="s">
        <v>17</v>
      </c>
      <c r="E12" s="94" t="s">
        <v>18</v>
      </c>
      <c r="F12" s="94" t="s">
        <v>19</v>
      </c>
      <c r="G12" s="96" t="s">
        <v>20</v>
      </c>
      <c r="H12" s="94" t="s">
        <v>7</v>
      </c>
      <c r="I12" s="113"/>
      <c r="J12" s="113"/>
      <c r="K12" s="94" t="s">
        <v>71</v>
      </c>
    </row>
    <row r="13" spans="1:11" ht="12.75">
      <c r="A13" s="88"/>
      <c r="B13" s="248" t="s">
        <v>451</v>
      </c>
      <c r="C13" s="59" t="s">
        <v>29</v>
      </c>
      <c r="D13" s="144">
        <v>105.2</v>
      </c>
      <c r="E13" s="144">
        <v>104.8</v>
      </c>
      <c r="F13" s="144">
        <v>105.3</v>
      </c>
      <c r="G13" s="146">
        <v>101.7</v>
      </c>
      <c r="H13" s="144">
        <f>SUM(D13:G13)</f>
        <v>417</v>
      </c>
      <c r="K13" s="94"/>
    </row>
    <row r="14" spans="1:11" ht="12.75">
      <c r="A14" s="74">
        <v>2</v>
      </c>
      <c r="B14" s="155" t="s">
        <v>109</v>
      </c>
      <c r="C14" s="59" t="s">
        <v>29</v>
      </c>
      <c r="D14" s="144">
        <v>96.3</v>
      </c>
      <c r="E14" s="144">
        <v>101.7</v>
      </c>
      <c r="F14" s="144">
        <v>101.9</v>
      </c>
      <c r="G14" s="144">
        <v>101.3</v>
      </c>
      <c r="H14" s="144">
        <f>SUM(D14:G14)</f>
        <v>401.2</v>
      </c>
      <c r="K14" s="88"/>
    </row>
    <row r="15" spans="1:11" ht="12.75">
      <c r="A15" s="74">
        <v>3</v>
      </c>
      <c r="B15" s="63" t="s">
        <v>411</v>
      </c>
      <c r="C15" s="59" t="s">
        <v>12</v>
      </c>
      <c r="D15" s="144">
        <v>94.9</v>
      </c>
      <c r="E15" s="144">
        <v>96.1</v>
      </c>
      <c r="F15" s="144">
        <v>94</v>
      </c>
      <c r="G15" s="144">
        <v>94.8</v>
      </c>
      <c r="H15" s="144">
        <f>SUM(D15:G15)</f>
        <v>379.8</v>
      </c>
      <c r="K15" s="88"/>
    </row>
    <row r="17" ht="12.75">
      <c r="B17" s="65" t="s">
        <v>458</v>
      </c>
    </row>
    <row r="18" spans="1:11" ht="12.75">
      <c r="A18" s="89"/>
      <c r="B18" s="50" t="s">
        <v>9</v>
      </c>
      <c r="I18" s="89"/>
      <c r="J18" s="89"/>
      <c r="K18" s="87"/>
    </row>
    <row r="19" spans="1:11" ht="12.75">
      <c r="A19" s="88" t="s">
        <v>51</v>
      </c>
      <c r="B19" s="89" t="s">
        <v>52</v>
      </c>
      <c r="C19" s="89"/>
      <c r="D19" s="94" t="s">
        <v>17</v>
      </c>
      <c r="E19" s="94" t="s">
        <v>18</v>
      </c>
      <c r="F19" s="94" t="s">
        <v>19</v>
      </c>
      <c r="G19" s="96" t="s">
        <v>20</v>
      </c>
      <c r="H19" s="94" t="s">
        <v>7</v>
      </c>
      <c r="I19" s="89"/>
      <c r="J19" s="89"/>
      <c r="K19" s="109" t="s">
        <v>71</v>
      </c>
    </row>
    <row r="20" spans="1:11" ht="12.75">
      <c r="A20" s="114"/>
      <c r="B20" s="210" t="s">
        <v>225</v>
      </c>
      <c r="C20" s="59" t="s">
        <v>43</v>
      </c>
      <c r="D20" s="144">
        <v>98</v>
      </c>
      <c r="E20" s="144">
        <v>102.5</v>
      </c>
      <c r="F20" s="144">
        <v>97.6</v>
      </c>
      <c r="G20" s="144">
        <v>101</v>
      </c>
      <c r="H20" s="144">
        <f>SUM(D20:G20)</f>
        <v>399.1</v>
      </c>
      <c r="I20" s="89"/>
      <c r="J20" s="89"/>
      <c r="K20" s="94"/>
    </row>
    <row r="21" spans="1:11" ht="12.75">
      <c r="A21" s="114">
        <v>2</v>
      </c>
      <c r="B21" s="63" t="s">
        <v>90</v>
      </c>
      <c r="C21" s="63" t="s">
        <v>43</v>
      </c>
      <c r="D21" s="144">
        <v>98.9</v>
      </c>
      <c r="E21" s="144">
        <v>97.8</v>
      </c>
      <c r="F21" s="144">
        <v>97</v>
      </c>
      <c r="G21" s="146">
        <v>99.5</v>
      </c>
      <c r="H21" s="144">
        <f>SUM(D21:G21)</f>
        <v>393.2</v>
      </c>
      <c r="I21" s="89"/>
      <c r="J21" s="89"/>
      <c r="K21" s="94"/>
    </row>
    <row r="22" spans="1:11" ht="12.75">
      <c r="A22" s="114">
        <v>3</v>
      </c>
      <c r="B22" s="63" t="s">
        <v>224</v>
      </c>
      <c r="C22" s="63" t="s">
        <v>43</v>
      </c>
      <c r="D22" s="144">
        <v>98.9</v>
      </c>
      <c r="E22" s="144">
        <v>99.1</v>
      </c>
      <c r="F22" s="144">
        <v>96.1</v>
      </c>
      <c r="G22" s="146">
        <v>96.3</v>
      </c>
      <c r="H22" s="144">
        <f>SUM(D22:G22)</f>
        <v>390.40000000000003</v>
      </c>
      <c r="I22" s="89"/>
      <c r="J22" s="89"/>
      <c r="K22" s="94"/>
    </row>
    <row r="23" spans="1:11" ht="12.75">
      <c r="A23" s="88"/>
      <c r="B23" s="89"/>
      <c r="C23" s="89"/>
      <c r="D23" s="145"/>
      <c r="E23" s="145"/>
      <c r="F23" s="145"/>
      <c r="G23" s="145"/>
      <c r="H23" s="145"/>
      <c r="I23" s="89"/>
      <c r="J23" s="89"/>
      <c r="K23" s="88"/>
    </row>
    <row r="24" spans="2:11" ht="12.75">
      <c r="B24" s="65" t="s">
        <v>458</v>
      </c>
      <c r="I24" s="89"/>
      <c r="J24" s="89"/>
      <c r="K24" s="88"/>
    </row>
    <row r="25" spans="1:11" ht="12.75">
      <c r="A25" s="89"/>
      <c r="B25" s="50" t="s">
        <v>11</v>
      </c>
      <c r="I25" s="89"/>
      <c r="J25" s="89"/>
      <c r="K25" s="88"/>
    </row>
    <row r="26" spans="1:11" ht="12.75">
      <c r="A26" s="88" t="s">
        <v>51</v>
      </c>
      <c r="B26" s="89" t="s">
        <v>52</v>
      </c>
      <c r="C26" s="89"/>
      <c r="D26" s="94" t="s">
        <v>17</v>
      </c>
      <c r="E26" s="94" t="s">
        <v>18</v>
      </c>
      <c r="F26" s="94" t="s">
        <v>19</v>
      </c>
      <c r="G26" s="96" t="s">
        <v>20</v>
      </c>
      <c r="H26" s="94" t="s">
        <v>7</v>
      </c>
      <c r="I26" s="89"/>
      <c r="J26" s="89"/>
      <c r="K26" s="88"/>
    </row>
    <row r="27" spans="1:11" ht="12.75">
      <c r="A27" s="114"/>
      <c r="B27" s="258" t="s">
        <v>42</v>
      </c>
      <c r="C27" s="184" t="s">
        <v>43</v>
      </c>
      <c r="D27" s="204">
        <v>96.8</v>
      </c>
      <c r="E27" s="204">
        <v>96.5</v>
      </c>
      <c r="F27" s="204">
        <v>97.5</v>
      </c>
      <c r="G27" s="204">
        <v>99.5</v>
      </c>
      <c r="H27" s="204">
        <f>SUM(D27:G27)</f>
        <v>390.3</v>
      </c>
      <c r="I27" s="89"/>
      <c r="J27" s="89"/>
      <c r="K27" s="88"/>
    </row>
    <row r="28" spans="1:11" ht="12.75">
      <c r="A28" s="94">
        <v>2</v>
      </c>
      <c r="B28" s="63" t="s">
        <v>154</v>
      </c>
      <c r="C28" s="59" t="s">
        <v>99</v>
      </c>
      <c r="D28" s="144">
        <v>98.4</v>
      </c>
      <c r="E28" s="144">
        <v>91</v>
      </c>
      <c r="F28" s="144">
        <v>96.5</v>
      </c>
      <c r="G28" s="144">
        <v>93.7</v>
      </c>
      <c r="H28" s="144">
        <f>SUM(D28:G28)</f>
        <v>379.59999999999997</v>
      </c>
      <c r="I28" s="89"/>
      <c r="J28" s="89"/>
      <c r="K28" s="88"/>
    </row>
    <row r="29" spans="1:11" ht="12.75">
      <c r="A29" s="88"/>
      <c r="B29" s="117"/>
      <c r="C29" s="117"/>
      <c r="D29" s="145"/>
      <c r="E29" s="145"/>
      <c r="F29" s="145"/>
      <c r="G29" s="145"/>
      <c r="H29" s="145"/>
      <c r="I29" s="89"/>
      <c r="J29" s="89"/>
      <c r="K29" s="88"/>
    </row>
    <row r="30" spans="2:11" ht="12.75">
      <c r="B30" s="65" t="s">
        <v>336</v>
      </c>
      <c r="I30" s="89"/>
      <c r="J30" s="89"/>
      <c r="K30" s="88"/>
    </row>
    <row r="31" spans="1:11" ht="12.75">
      <c r="A31" s="89"/>
      <c r="B31" s="50" t="s">
        <v>460</v>
      </c>
      <c r="I31" s="89"/>
      <c r="J31" s="89"/>
      <c r="K31" s="88"/>
    </row>
    <row r="32" spans="1:11" ht="12.75">
      <c r="A32" s="88" t="s">
        <v>51</v>
      </c>
      <c r="B32" s="89" t="s">
        <v>52</v>
      </c>
      <c r="C32" s="89"/>
      <c r="D32" s="91" t="s">
        <v>17</v>
      </c>
      <c r="E32" s="91" t="s">
        <v>18</v>
      </c>
      <c r="F32" s="91" t="s">
        <v>19</v>
      </c>
      <c r="G32" s="108" t="s">
        <v>20</v>
      </c>
      <c r="H32" s="91" t="s">
        <v>7</v>
      </c>
      <c r="I32" s="89"/>
      <c r="J32" s="89"/>
      <c r="K32" s="88"/>
    </row>
    <row r="33" spans="1:11" ht="12.75">
      <c r="A33" s="88"/>
      <c r="B33" s="248" t="s">
        <v>154</v>
      </c>
      <c r="C33" s="63" t="s">
        <v>84</v>
      </c>
      <c r="D33" s="144">
        <v>101.4</v>
      </c>
      <c r="E33" s="144">
        <v>106</v>
      </c>
      <c r="F33" s="144">
        <v>106</v>
      </c>
      <c r="G33" s="144">
        <v>102</v>
      </c>
      <c r="H33" s="144">
        <f>SUM(D33:G33)</f>
        <v>415.4</v>
      </c>
      <c r="I33" s="89"/>
      <c r="J33" s="89"/>
      <c r="K33" s="88"/>
    </row>
    <row r="34" spans="1:11" ht="12.75">
      <c r="A34" s="94">
        <v>2</v>
      </c>
      <c r="B34" s="63" t="s">
        <v>42</v>
      </c>
      <c r="C34" s="59" t="s">
        <v>29</v>
      </c>
      <c r="D34" s="94">
        <v>102.4</v>
      </c>
      <c r="E34" s="94">
        <v>101.5</v>
      </c>
      <c r="F34" s="94">
        <v>97.7</v>
      </c>
      <c r="G34" s="94">
        <v>98.8</v>
      </c>
      <c r="H34" s="94">
        <f>D34+E34+F34+G34</f>
        <v>400.40000000000003</v>
      </c>
      <c r="I34" s="89"/>
      <c r="J34" s="89"/>
      <c r="K34" s="88"/>
    </row>
    <row r="35" spans="1:11" ht="12.75">
      <c r="A35" s="88"/>
      <c r="B35" s="89"/>
      <c r="C35" s="89"/>
      <c r="D35" s="88"/>
      <c r="E35" s="88"/>
      <c r="F35" s="88"/>
      <c r="G35" s="88"/>
      <c r="H35" s="88"/>
      <c r="I35" s="89"/>
      <c r="J35" s="89"/>
      <c r="K35" s="88"/>
    </row>
    <row r="36" spans="2:11" ht="12.75">
      <c r="B36" s="65" t="s">
        <v>337</v>
      </c>
      <c r="I36" s="89"/>
      <c r="J36" s="89"/>
      <c r="K36" s="88"/>
    </row>
    <row r="37" spans="1:11" ht="12.75">
      <c r="A37" s="89"/>
      <c r="B37" s="50" t="s">
        <v>9</v>
      </c>
      <c r="I37" s="89"/>
      <c r="J37" s="89"/>
      <c r="K37" s="88"/>
    </row>
    <row r="38" spans="1:11" ht="12.75">
      <c r="A38" s="88" t="s">
        <v>51</v>
      </c>
      <c r="B38" s="89" t="s">
        <v>52</v>
      </c>
      <c r="C38" s="89"/>
      <c r="D38" s="91" t="s">
        <v>17</v>
      </c>
      <c r="E38" s="91" t="s">
        <v>18</v>
      </c>
      <c r="F38" s="91" t="s">
        <v>19</v>
      </c>
      <c r="G38" s="108" t="s">
        <v>20</v>
      </c>
      <c r="H38" s="91" t="s">
        <v>7</v>
      </c>
      <c r="I38" s="89"/>
      <c r="J38" s="89"/>
      <c r="K38" s="88"/>
    </row>
    <row r="39" spans="1:11" ht="12.75">
      <c r="A39" s="88"/>
      <c r="B39" s="248" t="s">
        <v>154</v>
      </c>
      <c r="C39" s="59" t="s">
        <v>84</v>
      </c>
      <c r="D39" s="94">
        <v>103.9</v>
      </c>
      <c r="E39" s="94">
        <v>103.7</v>
      </c>
      <c r="F39" s="94">
        <v>105.1</v>
      </c>
      <c r="G39" s="94">
        <v>105.1</v>
      </c>
      <c r="H39" s="94">
        <f>D39+E39+F39+G39</f>
        <v>417.80000000000007</v>
      </c>
      <c r="I39" s="89"/>
      <c r="J39" s="89"/>
      <c r="K39" s="88"/>
    </row>
    <row r="40" spans="1:11" ht="12.75">
      <c r="A40" s="73"/>
      <c r="I40" s="89"/>
      <c r="J40" s="89"/>
      <c r="K40" s="88"/>
    </row>
    <row r="41" spans="2:11" ht="12.75">
      <c r="B41" s="65" t="s">
        <v>330</v>
      </c>
      <c r="I41" s="89"/>
      <c r="J41" s="89"/>
      <c r="K41" s="88"/>
    </row>
    <row r="42" spans="1:11" ht="12.75">
      <c r="A42" s="89"/>
      <c r="B42" s="64" t="s">
        <v>74</v>
      </c>
      <c r="I42" s="89"/>
      <c r="J42" s="89"/>
      <c r="K42" s="88"/>
    </row>
    <row r="43" spans="1:11" ht="12.75">
      <c r="A43" s="88" t="s">
        <v>51</v>
      </c>
      <c r="B43" s="89" t="s">
        <v>52</v>
      </c>
      <c r="C43" s="89"/>
      <c r="D43" s="91" t="s">
        <v>17</v>
      </c>
      <c r="E43" s="91" t="s">
        <v>18</v>
      </c>
      <c r="F43" s="91" t="s">
        <v>19</v>
      </c>
      <c r="G43" s="185" t="s">
        <v>20</v>
      </c>
      <c r="H43" s="91" t="s">
        <v>7</v>
      </c>
      <c r="I43" s="89"/>
      <c r="J43" s="89"/>
      <c r="K43" s="88"/>
    </row>
    <row r="44" spans="1:11" ht="12.75">
      <c r="A44" s="100"/>
      <c r="B44" s="253" t="s">
        <v>453</v>
      </c>
      <c r="C44" s="63" t="s">
        <v>29</v>
      </c>
      <c r="D44" s="94">
        <v>105.5</v>
      </c>
      <c r="E44" s="94">
        <v>104.9</v>
      </c>
      <c r="F44" s="94">
        <v>105.1</v>
      </c>
      <c r="G44" s="88">
        <v>106.5</v>
      </c>
      <c r="H44" s="143">
        <f aca="true" t="shared" si="0" ref="H44:H59">SUM(D44:G44)</f>
        <v>422</v>
      </c>
      <c r="I44" s="89"/>
      <c r="J44" s="89"/>
      <c r="K44" s="88"/>
    </row>
    <row r="45" spans="1:8" ht="12.75">
      <c r="A45" s="94">
        <v>2</v>
      </c>
      <c r="B45" s="68" t="s">
        <v>306</v>
      </c>
      <c r="C45" s="63" t="s">
        <v>305</v>
      </c>
      <c r="D45" s="94">
        <v>104.8</v>
      </c>
      <c r="E45" s="94">
        <v>104.4</v>
      </c>
      <c r="F45" s="94">
        <v>105</v>
      </c>
      <c r="G45" s="94">
        <v>105.7</v>
      </c>
      <c r="H45" s="143">
        <f t="shared" si="0"/>
        <v>419.9</v>
      </c>
    </row>
    <row r="46" spans="1:11" ht="12.75">
      <c r="A46" s="94">
        <v>3</v>
      </c>
      <c r="B46" s="63" t="s">
        <v>75</v>
      </c>
      <c r="C46" s="63" t="s">
        <v>29</v>
      </c>
      <c r="D46" s="144">
        <v>104.7</v>
      </c>
      <c r="E46" s="144">
        <v>106.1</v>
      </c>
      <c r="F46" s="144">
        <v>104.8</v>
      </c>
      <c r="G46" s="144">
        <v>104</v>
      </c>
      <c r="H46" s="144">
        <f t="shared" si="0"/>
        <v>419.6</v>
      </c>
      <c r="I46" s="89"/>
      <c r="J46" s="89"/>
      <c r="K46" s="89"/>
    </row>
    <row r="47" spans="1:11" ht="12.75">
      <c r="A47" s="94">
        <v>4</v>
      </c>
      <c r="B47" s="92" t="s">
        <v>76</v>
      </c>
      <c r="C47" s="92" t="s">
        <v>29</v>
      </c>
      <c r="D47" s="149">
        <v>104</v>
      </c>
      <c r="E47" s="149">
        <v>105.9</v>
      </c>
      <c r="F47" s="149">
        <v>103.9</v>
      </c>
      <c r="G47" s="143">
        <v>103.1</v>
      </c>
      <c r="H47" s="143">
        <f t="shared" si="0"/>
        <v>416.9</v>
      </c>
      <c r="I47" s="89"/>
      <c r="J47" s="89"/>
      <c r="K47" s="89"/>
    </row>
    <row r="48" spans="1:11" ht="12.75">
      <c r="A48" s="94">
        <v>5</v>
      </c>
      <c r="B48" s="191" t="s">
        <v>206</v>
      </c>
      <c r="C48" s="68" t="s">
        <v>78</v>
      </c>
      <c r="D48" s="143">
        <v>104.1</v>
      </c>
      <c r="E48" s="143">
        <v>104</v>
      </c>
      <c r="F48" s="143">
        <v>104.6</v>
      </c>
      <c r="G48" s="143">
        <v>104.1</v>
      </c>
      <c r="H48" s="143">
        <f t="shared" si="0"/>
        <v>416.79999999999995</v>
      </c>
      <c r="I48" s="88"/>
      <c r="J48" s="88"/>
      <c r="K48" s="89"/>
    </row>
    <row r="49" spans="1:11" ht="12.75">
      <c r="A49" s="94">
        <v>6</v>
      </c>
      <c r="B49" s="63" t="s">
        <v>307</v>
      </c>
      <c r="C49" s="63" t="s">
        <v>305</v>
      </c>
      <c r="D49" s="94">
        <v>104.3</v>
      </c>
      <c r="E49" s="94">
        <v>103</v>
      </c>
      <c r="F49" s="94">
        <v>103.2</v>
      </c>
      <c r="G49" s="94">
        <v>103.6</v>
      </c>
      <c r="H49" s="143">
        <f t="shared" si="0"/>
        <v>414.1</v>
      </c>
      <c r="I49" s="88"/>
      <c r="J49" s="88"/>
      <c r="K49" s="89"/>
    </row>
    <row r="50" spans="1:11" ht="12.75">
      <c r="A50" s="94">
        <v>7</v>
      </c>
      <c r="B50" s="63" t="s">
        <v>383</v>
      </c>
      <c r="C50" s="63" t="s">
        <v>12</v>
      </c>
      <c r="D50" s="94">
        <v>104.1</v>
      </c>
      <c r="E50" s="94">
        <v>102.5</v>
      </c>
      <c r="F50" s="94">
        <v>103</v>
      </c>
      <c r="G50" s="88">
        <v>103.8</v>
      </c>
      <c r="H50" s="143">
        <f t="shared" si="0"/>
        <v>413.40000000000003</v>
      </c>
      <c r="I50" s="88"/>
      <c r="J50" s="88"/>
      <c r="K50" s="147"/>
    </row>
    <row r="51" spans="1:11" ht="12.75">
      <c r="A51" s="94">
        <v>8</v>
      </c>
      <c r="B51" s="63" t="s">
        <v>77</v>
      </c>
      <c r="C51" s="63" t="s">
        <v>78</v>
      </c>
      <c r="D51" s="94">
        <v>103.1</v>
      </c>
      <c r="E51" s="94">
        <v>101.4</v>
      </c>
      <c r="F51" s="94">
        <v>104.4</v>
      </c>
      <c r="G51" s="94">
        <v>104</v>
      </c>
      <c r="H51" s="143">
        <f t="shared" si="0"/>
        <v>412.9</v>
      </c>
      <c r="I51" s="88"/>
      <c r="J51" s="88"/>
      <c r="K51" s="147"/>
    </row>
    <row r="52" spans="1:11" ht="12.75">
      <c r="A52" s="94">
        <v>9</v>
      </c>
      <c r="B52" s="92" t="s">
        <v>79</v>
      </c>
      <c r="C52" s="92" t="s">
        <v>84</v>
      </c>
      <c r="D52" s="94">
        <v>102.8</v>
      </c>
      <c r="E52" s="94">
        <v>104.8</v>
      </c>
      <c r="F52" s="94">
        <v>101.9</v>
      </c>
      <c r="G52" s="94">
        <v>103.2</v>
      </c>
      <c r="H52" s="144">
        <f t="shared" si="0"/>
        <v>412.7</v>
      </c>
      <c r="I52" s="88"/>
      <c r="J52" s="88"/>
      <c r="K52" s="147"/>
    </row>
    <row r="53" spans="1:11" ht="12.75">
      <c r="A53" s="94">
        <v>10</v>
      </c>
      <c r="B53" s="63" t="s">
        <v>139</v>
      </c>
      <c r="C53" s="63" t="s">
        <v>78</v>
      </c>
      <c r="D53" s="94">
        <v>101.2</v>
      </c>
      <c r="E53" s="94">
        <v>103.2</v>
      </c>
      <c r="F53" s="94">
        <v>101.9</v>
      </c>
      <c r="G53" s="94">
        <v>103.6</v>
      </c>
      <c r="H53" s="143">
        <f t="shared" si="0"/>
        <v>409.9</v>
      </c>
      <c r="I53" s="88"/>
      <c r="J53" s="88"/>
      <c r="K53"/>
    </row>
    <row r="54" spans="1:10" ht="12.75">
      <c r="A54" s="94">
        <v>11</v>
      </c>
      <c r="B54" s="63" t="s">
        <v>454</v>
      </c>
      <c r="C54" s="92" t="s">
        <v>29</v>
      </c>
      <c r="D54" s="143">
        <v>100.2</v>
      </c>
      <c r="E54" s="143">
        <v>103.3</v>
      </c>
      <c r="F54" s="143">
        <v>104.5</v>
      </c>
      <c r="G54" s="143">
        <v>100.7</v>
      </c>
      <c r="H54" s="143">
        <f t="shared" si="0"/>
        <v>408.7</v>
      </c>
      <c r="I54" s="88"/>
      <c r="J54" s="88"/>
    </row>
    <row r="55" spans="1:11" s="89" customFormat="1" ht="12" customHeight="1">
      <c r="A55" s="94">
        <v>12</v>
      </c>
      <c r="B55" s="92" t="s">
        <v>80</v>
      </c>
      <c r="C55" s="92" t="s">
        <v>29</v>
      </c>
      <c r="D55" s="143">
        <v>98.7</v>
      </c>
      <c r="E55" s="143">
        <v>103.2</v>
      </c>
      <c r="F55" s="143">
        <v>102.9</v>
      </c>
      <c r="G55" s="143">
        <v>100.2</v>
      </c>
      <c r="H55" s="143">
        <f t="shared" si="0"/>
        <v>405</v>
      </c>
      <c r="K55" s="86"/>
    </row>
    <row r="56" spans="1:11" s="89" customFormat="1" ht="12.75">
      <c r="A56" s="94">
        <v>13</v>
      </c>
      <c r="B56" s="92" t="s">
        <v>93</v>
      </c>
      <c r="C56" s="92" t="s">
        <v>29</v>
      </c>
      <c r="D56" s="94">
        <v>99.3</v>
      </c>
      <c r="E56" s="94">
        <v>102.8</v>
      </c>
      <c r="F56" s="94">
        <v>101.9</v>
      </c>
      <c r="G56" s="143">
        <v>100.4</v>
      </c>
      <c r="H56" s="143">
        <f t="shared" si="0"/>
        <v>404.4</v>
      </c>
      <c r="K56" s="86"/>
    </row>
    <row r="57" spans="1:11" s="89" customFormat="1" ht="12.75">
      <c r="A57" s="94">
        <v>14</v>
      </c>
      <c r="B57" s="63" t="s">
        <v>412</v>
      </c>
      <c r="C57" s="63" t="s">
        <v>12</v>
      </c>
      <c r="D57" s="94">
        <v>100.5</v>
      </c>
      <c r="E57" s="94">
        <v>101.2</v>
      </c>
      <c r="F57" s="94">
        <v>100.1</v>
      </c>
      <c r="G57" s="94">
        <v>102.3</v>
      </c>
      <c r="H57" s="143">
        <f t="shared" si="0"/>
        <v>404.09999999999997</v>
      </c>
      <c r="K57" s="86"/>
    </row>
    <row r="58" spans="1:11" s="89" customFormat="1" ht="12.75">
      <c r="A58" s="94">
        <v>15</v>
      </c>
      <c r="B58" s="63" t="s">
        <v>455</v>
      </c>
      <c r="C58" s="63" t="s">
        <v>29</v>
      </c>
      <c r="D58" s="94">
        <v>99.9</v>
      </c>
      <c r="E58" s="94">
        <v>100.3</v>
      </c>
      <c r="F58" s="94">
        <v>99.2</v>
      </c>
      <c r="G58" s="94">
        <v>94.6</v>
      </c>
      <c r="H58" s="143">
        <f t="shared" si="0"/>
        <v>394</v>
      </c>
      <c r="K58" s="86"/>
    </row>
    <row r="59" spans="1:11" s="89" customFormat="1" ht="12.75">
      <c r="A59" s="94">
        <v>16</v>
      </c>
      <c r="B59" s="63" t="s">
        <v>311</v>
      </c>
      <c r="C59" s="63" t="s">
        <v>188</v>
      </c>
      <c r="D59" s="94">
        <v>86.3</v>
      </c>
      <c r="E59" s="94">
        <v>83.4</v>
      </c>
      <c r="F59" s="94">
        <v>92.1</v>
      </c>
      <c r="G59" s="94">
        <v>86.6</v>
      </c>
      <c r="H59" s="143">
        <f t="shared" si="0"/>
        <v>348.4</v>
      </c>
      <c r="K59" s="86"/>
    </row>
    <row r="60" spans="1:11" s="89" customFormat="1" ht="12.75">
      <c r="A60" s="139"/>
      <c r="B60" s="117"/>
      <c r="C60" s="117"/>
      <c r="D60" s="88"/>
      <c r="E60" s="88"/>
      <c r="F60" s="88"/>
      <c r="H60" s="149"/>
      <c r="K60" s="86"/>
    </row>
    <row r="61" spans="1:8" s="89" customFormat="1" ht="12.75">
      <c r="A61" s="86"/>
      <c r="B61" s="65" t="s">
        <v>336</v>
      </c>
      <c r="C61" s="86"/>
      <c r="D61" s="86"/>
      <c r="E61" s="86"/>
      <c r="F61" s="86"/>
      <c r="G61" s="86"/>
      <c r="H61" s="86"/>
    </row>
    <row r="62" spans="2:11" s="89" customFormat="1" ht="12.75">
      <c r="B62" s="50" t="s">
        <v>74</v>
      </c>
      <c r="C62" s="86"/>
      <c r="D62" s="86"/>
      <c r="E62" s="86"/>
      <c r="F62" s="86"/>
      <c r="G62" s="86"/>
      <c r="H62" s="86"/>
      <c r="K62" s="86"/>
    </row>
    <row r="63" spans="1:11" s="89" customFormat="1" ht="12.75">
      <c r="A63" s="88" t="s">
        <v>51</v>
      </c>
      <c r="B63" s="89" t="s">
        <v>52</v>
      </c>
      <c r="D63" s="91" t="s">
        <v>17</v>
      </c>
      <c r="E63" s="91" t="s">
        <v>18</v>
      </c>
      <c r="F63" s="91" t="s">
        <v>19</v>
      </c>
      <c r="G63" s="108" t="s">
        <v>20</v>
      </c>
      <c r="H63" s="91" t="s">
        <v>7</v>
      </c>
      <c r="K63" s="86"/>
    </row>
    <row r="64" spans="1:11" s="89" customFormat="1" ht="12.75">
      <c r="A64" s="100"/>
      <c r="B64" s="253" t="s">
        <v>443</v>
      </c>
      <c r="C64" s="63" t="s">
        <v>29</v>
      </c>
      <c r="D64" s="143">
        <v>104.7</v>
      </c>
      <c r="E64" s="143">
        <v>105.9</v>
      </c>
      <c r="F64" s="143">
        <v>103.8</v>
      </c>
      <c r="G64" s="257">
        <v>104</v>
      </c>
      <c r="H64" s="143">
        <f aca="true" t="shared" si="1" ref="H64:H69">SUM(D64:G64)</f>
        <v>418.40000000000003</v>
      </c>
      <c r="K64" s="86"/>
    </row>
    <row r="65" spans="1:11" s="89" customFormat="1" ht="12.75">
      <c r="A65" s="102">
        <v>2</v>
      </c>
      <c r="B65" s="68" t="s">
        <v>154</v>
      </c>
      <c r="C65" s="59" t="s">
        <v>99</v>
      </c>
      <c r="D65" s="143">
        <v>101.4</v>
      </c>
      <c r="E65" s="143">
        <v>106</v>
      </c>
      <c r="F65" s="143">
        <v>106</v>
      </c>
      <c r="G65" s="143">
        <v>102</v>
      </c>
      <c r="H65" s="143">
        <f t="shared" si="1"/>
        <v>415.4</v>
      </c>
      <c r="K65" s="86"/>
    </row>
    <row r="66" spans="1:11" s="89" customFormat="1" ht="12.75">
      <c r="A66" s="74" t="s">
        <v>66</v>
      </c>
      <c r="B66" s="92" t="s">
        <v>76</v>
      </c>
      <c r="C66" s="92" t="s">
        <v>29</v>
      </c>
      <c r="D66" s="143">
        <v>102.3</v>
      </c>
      <c r="E66" s="143">
        <v>104.1</v>
      </c>
      <c r="F66" s="143">
        <v>104.7</v>
      </c>
      <c r="G66" s="143">
        <v>104</v>
      </c>
      <c r="H66" s="143">
        <f t="shared" si="1"/>
        <v>415.09999999999997</v>
      </c>
      <c r="K66" s="86"/>
    </row>
    <row r="67" spans="1:11" s="89" customFormat="1" ht="12.75">
      <c r="A67" s="74" t="s">
        <v>67</v>
      </c>
      <c r="B67" s="92" t="s">
        <v>79</v>
      </c>
      <c r="C67" s="92" t="s">
        <v>84</v>
      </c>
      <c r="D67" s="143">
        <v>101.9</v>
      </c>
      <c r="E67" s="143">
        <v>104</v>
      </c>
      <c r="F67" s="143">
        <v>103.8</v>
      </c>
      <c r="G67" s="143">
        <v>101.1</v>
      </c>
      <c r="H67" s="144">
        <f t="shared" si="1"/>
        <v>410.79999999999995</v>
      </c>
      <c r="K67" s="86"/>
    </row>
    <row r="68" spans="1:11" s="89" customFormat="1" ht="12.75">
      <c r="A68" s="74" t="s">
        <v>162</v>
      </c>
      <c r="B68" s="63" t="s">
        <v>75</v>
      </c>
      <c r="C68" s="63" t="s">
        <v>29</v>
      </c>
      <c r="D68" s="143">
        <v>104.2</v>
      </c>
      <c r="E68" s="143">
        <v>102.9</v>
      </c>
      <c r="F68" s="143">
        <v>99.9</v>
      </c>
      <c r="G68" s="143">
        <v>100.8</v>
      </c>
      <c r="H68" s="144">
        <f t="shared" si="1"/>
        <v>407.8</v>
      </c>
      <c r="K68" s="86"/>
    </row>
    <row r="69" spans="1:11" s="89" customFormat="1" ht="12.75">
      <c r="A69" s="74" t="s">
        <v>288</v>
      </c>
      <c r="B69" s="63" t="s">
        <v>412</v>
      </c>
      <c r="C69" s="63" t="s">
        <v>12</v>
      </c>
      <c r="D69" s="143">
        <v>97.1</v>
      </c>
      <c r="E69" s="143">
        <v>100</v>
      </c>
      <c r="F69" s="143">
        <v>94.4</v>
      </c>
      <c r="G69" s="143">
        <v>95</v>
      </c>
      <c r="H69" s="143">
        <f t="shared" si="1"/>
        <v>386.5</v>
      </c>
      <c r="K69" s="86"/>
    </row>
    <row r="70" spans="1:11" s="89" customFormat="1" ht="12.75">
      <c r="A70" s="139"/>
      <c r="B70" s="117"/>
      <c r="C70" s="117"/>
      <c r="D70" s="88"/>
      <c r="E70" s="88"/>
      <c r="F70" s="88"/>
      <c r="H70" s="149"/>
      <c r="K70" s="86"/>
    </row>
    <row r="71" spans="1:11" s="89" customFormat="1" ht="12.75">
      <c r="A71" s="86"/>
      <c r="B71" s="65" t="s">
        <v>331</v>
      </c>
      <c r="C71" s="86"/>
      <c r="D71" s="86"/>
      <c r="E71" s="86"/>
      <c r="F71" s="86"/>
      <c r="G71" s="86"/>
      <c r="H71" s="86"/>
      <c r="K71" s="86"/>
    </row>
    <row r="72" spans="1:11" s="89" customFormat="1" ht="12.75">
      <c r="A72" s="86"/>
      <c r="B72" s="64" t="s">
        <v>333</v>
      </c>
      <c r="C72" s="86"/>
      <c r="D72" s="88"/>
      <c r="E72" s="88"/>
      <c r="F72" s="88"/>
      <c r="G72" s="139"/>
      <c r="H72" s="86"/>
      <c r="K72" s="86"/>
    </row>
    <row r="73" spans="1:11" s="89" customFormat="1" ht="12.75">
      <c r="A73" s="72" t="s">
        <v>51</v>
      </c>
      <c r="B73" s="117" t="s">
        <v>444</v>
      </c>
      <c r="C73" s="86"/>
      <c r="D73" s="74" t="s">
        <v>17</v>
      </c>
      <c r="E73" s="74" t="s">
        <v>18</v>
      </c>
      <c r="F73" s="74" t="s">
        <v>19</v>
      </c>
      <c r="G73" s="77" t="s">
        <v>20</v>
      </c>
      <c r="H73" s="77" t="s">
        <v>7</v>
      </c>
      <c r="K73" s="86"/>
    </row>
    <row r="74" spans="1:11" s="89" customFormat="1" ht="12.75">
      <c r="A74" s="94"/>
      <c r="B74" s="248" t="s">
        <v>298</v>
      </c>
      <c r="C74" s="63" t="s">
        <v>78</v>
      </c>
      <c r="D74" s="144">
        <v>105.1</v>
      </c>
      <c r="E74" s="144">
        <v>104.8</v>
      </c>
      <c r="F74" s="144">
        <v>104.8</v>
      </c>
      <c r="G74" s="144">
        <v>105.1</v>
      </c>
      <c r="H74" s="144">
        <f>G74+F74+E74+D74</f>
        <v>419.79999999999995</v>
      </c>
      <c r="K74" s="86"/>
    </row>
    <row r="75" spans="1:11" s="89" customFormat="1" ht="12.75">
      <c r="A75" s="74">
        <v>2</v>
      </c>
      <c r="B75" s="63" t="s">
        <v>334</v>
      </c>
      <c r="C75" s="63" t="s">
        <v>99</v>
      </c>
      <c r="D75" s="144">
        <v>95.1</v>
      </c>
      <c r="E75" s="144">
        <v>97.6</v>
      </c>
      <c r="F75" s="144">
        <v>102.8</v>
      </c>
      <c r="G75" s="144">
        <v>99.3</v>
      </c>
      <c r="H75" s="144">
        <f>G75+F75+E75+D75</f>
        <v>394.79999999999995</v>
      </c>
      <c r="K75" s="86"/>
    </row>
    <row r="76" spans="1:11" s="89" customFormat="1" ht="12.75">
      <c r="A76" s="88"/>
      <c r="B76" s="117"/>
      <c r="C76" s="117"/>
      <c r="H76" s="145"/>
      <c r="K76" s="86"/>
    </row>
    <row r="77" spans="1:11" s="89" customFormat="1" ht="12.75">
      <c r="A77" s="86"/>
      <c r="B77" s="65" t="s">
        <v>332</v>
      </c>
      <c r="C77" s="86"/>
      <c r="D77" s="114"/>
      <c r="E77" s="88"/>
      <c r="F77" s="88"/>
      <c r="G77" s="139"/>
      <c r="H77" s="86"/>
      <c r="K77" s="86"/>
    </row>
    <row r="78" spans="1:11" s="89" customFormat="1" ht="12.75">
      <c r="A78" s="86"/>
      <c r="B78" s="64" t="s">
        <v>333</v>
      </c>
      <c r="C78" s="86"/>
      <c r="D78" s="88"/>
      <c r="E78" s="88"/>
      <c r="F78" s="88"/>
      <c r="G78" s="139"/>
      <c r="H78" s="86"/>
      <c r="K78" s="86"/>
    </row>
    <row r="79" spans="1:11" s="89" customFormat="1" ht="12.75">
      <c r="A79" s="72" t="s">
        <v>51</v>
      </c>
      <c r="B79" s="117" t="s">
        <v>444</v>
      </c>
      <c r="C79" s="86"/>
      <c r="D79" s="94" t="s">
        <v>17</v>
      </c>
      <c r="E79" s="94" t="s">
        <v>18</v>
      </c>
      <c r="F79" s="94" t="s">
        <v>19</v>
      </c>
      <c r="G79" s="77" t="s">
        <v>20</v>
      </c>
      <c r="H79" s="77" t="s">
        <v>7</v>
      </c>
      <c r="K79" s="86"/>
    </row>
    <row r="80" spans="1:11" s="89" customFormat="1" ht="12.75">
      <c r="A80" s="74"/>
      <c r="B80" s="248" t="s">
        <v>298</v>
      </c>
      <c r="C80" s="63" t="s">
        <v>78</v>
      </c>
      <c r="D80" s="144">
        <v>101.1</v>
      </c>
      <c r="E80" s="144">
        <v>103.1</v>
      </c>
      <c r="F80" s="144">
        <v>102.6</v>
      </c>
      <c r="G80" s="144">
        <v>102.1</v>
      </c>
      <c r="H80" s="144">
        <f>G80+F80+E80+D80</f>
        <v>408.9</v>
      </c>
      <c r="K80" s="86"/>
    </row>
    <row r="81" spans="1:10" ht="12.75">
      <c r="A81" s="74" t="s">
        <v>65</v>
      </c>
      <c r="B81" s="63" t="s">
        <v>334</v>
      </c>
      <c r="C81" s="63" t="s">
        <v>99</v>
      </c>
      <c r="D81" s="144">
        <v>90.4</v>
      </c>
      <c r="E81" s="144">
        <v>92.8</v>
      </c>
      <c r="F81" s="144">
        <v>94.9</v>
      </c>
      <c r="G81" s="144">
        <v>95.2</v>
      </c>
      <c r="H81" s="144">
        <f>G81+F81+E81+D81</f>
        <v>373.30000000000007</v>
      </c>
      <c r="I81" s="147"/>
      <c r="J81" s="147"/>
    </row>
    <row r="82" spans="1:13" ht="12.75">
      <c r="A82"/>
      <c r="B82"/>
      <c r="C82"/>
      <c r="D82" s="89"/>
      <c r="E82" s="89"/>
      <c r="F82" s="89"/>
      <c r="G82" s="89"/>
      <c r="H82"/>
      <c r="I82" s="147"/>
      <c r="J82" s="147"/>
      <c r="M82" s="65" t="s">
        <v>71</v>
      </c>
    </row>
    <row r="83" spans="2:10" ht="12.75">
      <c r="B83" s="65" t="s">
        <v>331</v>
      </c>
      <c r="D83" s="259"/>
      <c r="E83" s="114"/>
      <c r="F83" s="88"/>
      <c r="G83" s="139"/>
      <c r="I83" s="147"/>
      <c r="J83" s="147"/>
    </row>
    <row r="84" spans="2:10" ht="12.75">
      <c r="B84" s="64" t="s">
        <v>333</v>
      </c>
      <c r="D84" s="88"/>
      <c r="E84" s="88"/>
      <c r="F84" s="88"/>
      <c r="G84" s="139"/>
      <c r="I84" s="147"/>
      <c r="J84" s="147"/>
    </row>
    <row r="85" spans="1:10" ht="12.75">
      <c r="A85" s="65" t="s">
        <v>51</v>
      </c>
      <c r="B85" s="117" t="s">
        <v>444</v>
      </c>
      <c r="D85" s="94" t="s">
        <v>17</v>
      </c>
      <c r="E85" s="91" t="s">
        <v>18</v>
      </c>
      <c r="F85" s="94" t="s">
        <v>19</v>
      </c>
      <c r="G85" s="77" t="s">
        <v>20</v>
      </c>
      <c r="H85" s="260" t="s">
        <v>7</v>
      </c>
      <c r="I85" s="147"/>
      <c r="J85" s="147"/>
    </row>
    <row r="86" spans="1:10" ht="12.75">
      <c r="A86" s="94"/>
      <c r="B86" s="248" t="s">
        <v>304</v>
      </c>
      <c r="C86" s="63" t="s">
        <v>305</v>
      </c>
      <c r="D86" s="144">
        <v>103.5</v>
      </c>
      <c r="E86" s="144">
        <v>102.5</v>
      </c>
      <c r="F86" s="144">
        <v>104.9</v>
      </c>
      <c r="G86" s="144">
        <v>104.1</v>
      </c>
      <c r="H86" s="186">
        <f>G86+F86+E86+D86</f>
        <v>415</v>
      </c>
      <c r="I86" s="147"/>
      <c r="J86" s="147"/>
    </row>
    <row r="87" spans="1:10" ht="13.5" customHeight="1">
      <c r="A87" s="94">
        <v>2</v>
      </c>
      <c r="B87" s="63" t="s">
        <v>420</v>
      </c>
      <c r="C87" s="63" t="s">
        <v>83</v>
      </c>
      <c r="D87" s="144">
        <v>98.3</v>
      </c>
      <c r="E87" s="144">
        <v>97</v>
      </c>
      <c r="F87" s="144">
        <v>101.4</v>
      </c>
      <c r="G87" s="144">
        <v>99</v>
      </c>
      <c r="H87" s="186">
        <f>G87+F87+E87+D87</f>
        <v>395.7</v>
      </c>
      <c r="I87" s="88"/>
      <c r="J87" s="88"/>
    </row>
    <row r="88" spans="1:8" ht="12.75">
      <c r="A88" s="77">
        <v>3</v>
      </c>
      <c r="B88" s="63" t="s">
        <v>153</v>
      </c>
      <c r="C88" s="63" t="s">
        <v>84</v>
      </c>
      <c r="D88" s="144">
        <v>101.4</v>
      </c>
      <c r="E88" s="144">
        <v>100.9</v>
      </c>
      <c r="F88" s="144">
        <v>97.6</v>
      </c>
      <c r="G88" s="144">
        <v>93.7</v>
      </c>
      <c r="H88" s="186">
        <f>G88+F88+E88+D88</f>
        <v>393.6</v>
      </c>
    </row>
    <row r="89" spans="1:8" ht="12.75">
      <c r="A89" s="77">
        <v>4</v>
      </c>
      <c r="B89" s="92" t="s">
        <v>44</v>
      </c>
      <c r="C89" s="92" t="s">
        <v>83</v>
      </c>
      <c r="D89" s="144">
        <v>94</v>
      </c>
      <c r="E89" s="144">
        <v>93.3</v>
      </c>
      <c r="F89" s="144">
        <v>97.5</v>
      </c>
      <c r="G89" s="144">
        <v>99.5</v>
      </c>
      <c r="H89" s="186">
        <f>G89+F89+E89+D89</f>
        <v>384.3</v>
      </c>
    </row>
    <row r="90" spans="1:7" ht="12.75">
      <c r="A90" s="87"/>
      <c r="D90" s="89"/>
      <c r="E90" s="89"/>
      <c r="F90" s="89"/>
      <c r="G90" s="89"/>
    </row>
    <row r="91" spans="2:7" ht="12.75">
      <c r="B91" s="65" t="s">
        <v>335</v>
      </c>
      <c r="D91" s="114"/>
      <c r="E91" s="88"/>
      <c r="F91" s="88"/>
      <c r="G91" s="89"/>
    </row>
    <row r="92" spans="1:8" ht="12.75">
      <c r="A92" s="94" t="s">
        <v>51</v>
      </c>
      <c r="B92" s="92" t="s">
        <v>53</v>
      </c>
      <c r="C92" s="92"/>
      <c r="D92" s="94" t="s">
        <v>17</v>
      </c>
      <c r="E92" s="94" t="s">
        <v>18</v>
      </c>
      <c r="F92" s="88"/>
      <c r="G92" s="89"/>
      <c r="H92" s="64" t="s">
        <v>7</v>
      </c>
    </row>
    <row r="93" spans="1:8" ht="12.75">
      <c r="A93" s="94"/>
      <c r="B93" s="248" t="s">
        <v>394</v>
      </c>
      <c r="C93" s="59" t="s">
        <v>29</v>
      </c>
      <c r="D93" s="143">
        <v>93.3</v>
      </c>
      <c r="E93" s="143">
        <v>89</v>
      </c>
      <c r="F93" s="143"/>
      <c r="G93" s="143"/>
      <c r="H93" s="144">
        <f>E93+D93</f>
        <v>182.3</v>
      </c>
    </row>
    <row r="95" spans="2:7" ht="12.75">
      <c r="B95" s="65" t="s">
        <v>461</v>
      </c>
      <c r="D95" s="114"/>
      <c r="E95" s="88"/>
      <c r="F95" s="88"/>
      <c r="G95" s="89"/>
    </row>
    <row r="96" spans="1:8" ht="12.75">
      <c r="A96" s="94" t="s">
        <v>51</v>
      </c>
      <c r="B96" s="92" t="s">
        <v>53</v>
      </c>
      <c r="C96" s="92"/>
      <c r="D96" s="94" t="s">
        <v>17</v>
      </c>
      <c r="E96" s="94" t="s">
        <v>18</v>
      </c>
      <c r="F96" s="88"/>
      <c r="G96" s="89"/>
      <c r="H96" s="64" t="s">
        <v>7</v>
      </c>
    </row>
    <row r="97" spans="1:8" ht="12.75">
      <c r="A97" s="94"/>
      <c r="B97" s="305" t="s">
        <v>223</v>
      </c>
      <c r="C97" s="306" t="s">
        <v>188</v>
      </c>
      <c r="D97" s="307">
        <v>97.7</v>
      </c>
      <c r="E97" s="307">
        <v>96.8</v>
      </c>
      <c r="F97" s="307">
        <v>97</v>
      </c>
      <c r="G97" s="307">
        <v>97.5</v>
      </c>
      <c r="H97" s="308">
        <f>G97+F97+E97+D97</f>
        <v>389</v>
      </c>
    </row>
    <row r="99" spans="2:7" ht="12.75">
      <c r="B99" s="65" t="s">
        <v>471</v>
      </c>
      <c r="D99" s="114"/>
      <c r="E99" s="88"/>
      <c r="F99" s="88"/>
      <c r="G99" s="89"/>
    </row>
    <row r="100" spans="1:8" ht="12.75">
      <c r="A100" s="94" t="s">
        <v>51</v>
      </c>
      <c r="B100" s="92" t="s">
        <v>53</v>
      </c>
      <c r="C100" s="92"/>
      <c r="D100" s="94" t="s">
        <v>17</v>
      </c>
      <c r="E100" s="94" t="s">
        <v>18</v>
      </c>
      <c r="F100" s="88"/>
      <c r="G100" s="89"/>
      <c r="H100" s="64" t="s">
        <v>7</v>
      </c>
    </row>
    <row r="101" spans="1:8" ht="12.75">
      <c r="A101" s="94"/>
      <c r="B101" s="248" t="s">
        <v>459</v>
      </c>
      <c r="C101" s="59" t="s">
        <v>188</v>
      </c>
      <c r="D101" s="143">
        <v>83.5</v>
      </c>
      <c r="E101" s="143">
        <v>94.6</v>
      </c>
      <c r="F101" s="143"/>
      <c r="G101" s="143"/>
      <c r="H101" s="144">
        <f>G101+F101+E101+D101</f>
        <v>178.1</v>
      </c>
    </row>
    <row r="102" spans="2:8" ht="12.75">
      <c r="B102" s="306" t="s">
        <v>456</v>
      </c>
      <c r="C102" s="306" t="s">
        <v>188</v>
      </c>
      <c r="D102" s="307">
        <v>80.4</v>
      </c>
      <c r="E102" s="307">
        <v>72.6</v>
      </c>
      <c r="F102" s="307"/>
      <c r="G102" s="307"/>
      <c r="H102" s="308">
        <f>G102+F102+E102+D102</f>
        <v>153</v>
      </c>
    </row>
  </sheetData>
  <sheetProtection/>
  <printOptions/>
  <pageMargins left="0.7874015748031497" right="0.7874015748031497" top="0" bottom="0.62" header="0.36" footer="0.5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A55">
      <selection activeCell="C62" sqref="C62"/>
    </sheetView>
  </sheetViews>
  <sheetFormatPr defaultColWidth="11.421875" defaultRowHeight="12.75"/>
  <cols>
    <col min="1" max="1" width="4.421875" style="86" customWidth="1"/>
    <col min="2" max="2" width="20.8515625" style="86" customWidth="1"/>
    <col min="3" max="3" width="16.28125" style="86" customWidth="1"/>
    <col min="4" max="10" width="11.421875" style="86" customWidth="1"/>
    <col min="11" max="11" width="3.8515625" style="86" customWidth="1"/>
    <col min="12" max="12" width="8.7109375" style="86" customWidth="1"/>
    <col min="13" max="13" width="2.57421875" style="86" bestFit="1" customWidth="1"/>
    <col min="14" max="14" width="16.28125" style="86" customWidth="1"/>
    <col min="15" max="15" width="16.28125" style="86" bestFit="1" customWidth="1"/>
    <col min="16" max="16" width="11.421875" style="86" customWidth="1"/>
    <col min="17" max="17" width="14.421875" style="86" bestFit="1" customWidth="1"/>
    <col min="18" max="18" width="11.421875" style="86" customWidth="1"/>
    <col min="19" max="19" width="16.7109375" style="86" bestFit="1" customWidth="1"/>
    <col min="20" max="16384" width="11.421875" style="86" customWidth="1"/>
  </cols>
  <sheetData>
    <row r="1" ht="32.25">
      <c r="B1" s="150" t="s">
        <v>226</v>
      </c>
    </row>
    <row r="2" spans="2:12" s="82" customFormat="1" ht="12.75">
      <c r="B2" s="65" t="s">
        <v>338</v>
      </c>
      <c r="K2" s="83"/>
      <c r="L2" s="83"/>
    </row>
    <row r="3" spans="1:12" ht="13.5" thickBot="1">
      <c r="A3" s="84"/>
      <c r="B3" s="85" t="s">
        <v>47</v>
      </c>
      <c r="K3" s="87"/>
      <c r="L3" s="87"/>
    </row>
    <row r="4" spans="1:12" ht="12.75">
      <c r="A4" s="198" t="s">
        <v>51</v>
      </c>
      <c r="B4" s="89" t="s">
        <v>52</v>
      </c>
      <c r="C4" s="90"/>
      <c r="D4" s="91" t="s">
        <v>17</v>
      </c>
      <c r="E4" s="91" t="s">
        <v>18</v>
      </c>
      <c r="F4" s="91" t="s">
        <v>19</v>
      </c>
      <c r="G4" s="91" t="s">
        <v>20</v>
      </c>
      <c r="H4" s="91" t="s">
        <v>21</v>
      </c>
      <c r="I4" s="91" t="s">
        <v>22</v>
      </c>
      <c r="J4" s="91" t="s">
        <v>7</v>
      </c>
      <c r="K4" s="91" t="s">
        <v>71</v>
      </c>
      <c r="L4" s="88"/>
    </row>
    <row r="5" spans="1:12" ht="12.75">
      <c r="A5" s="130"/>
      <c r="B5" s="255" t="s">
        <v>396</v>
      </c>
      <c r="C5" s="63" t="s">
        <v>29</v>
      </c>
      <c r="D5" s="144">
        <v>105</v>
      </c>
      <c r="E5" s="148">
        <v>102.7</v>
      </c>
      <c r="F5" s="144">
        <v>103.1</v>
      </c>
      <c r="G5" s="144">
        <v>103.9</v>
      </c>
      <c r="H5" s="144">
        <v>103.1</v>
      </c>
      <c r="I5" s="144">
        <v>101.7</v>
      </c>
      <c r="J5" s="144">
        <f>SUM(D5:I5)</f>
        <v>619.5</v>
      </c>
      <c r="K5" s="94"/>
      <c r="L5" s="88"/>
    </row>
    <row r="6" spans="1:21" ht="12.75">
      <c r="A6" s="74">
        <v>2</v>
      </c>
      <c r="B6" s="59" t="s">
        <v>91</v>
      </c>
      <c r="C6" s="63" t="s">
        <v>29</v>
      </c>
      <c r="D6" s="144">
        <v>97.4</v>
      </c>
      <c r="E6" s="148">
        <v>96.9</v>
      </c>
      <c r="F6" s="144">
        <v>102.7</v>
      </c>
      <c r="G6" s="144">
        <v>100.1</v>
      </c>
      <c r="H6" s="144">
        <v>99</v>
      </c>
      <c r="I6" s="144">
        <v>96.9</v>
      </c>
      <c r="J6" s="144">
        <f>SUM(D6:I6)</f>
        <v>593</v>
      </c>
      <c r="K6" s="94"/>
      <c r="L6" s="88"/>
      <c r="P6" s="98"/>
      <c r="R6" s="98"/>
      <c r="T6" s="98"/>
      <c r="U6" s="98"/>
    </row>
    <row r="7" spans="1:21" ht="12.75">
      <c r="A7" s="74">
        <v>3</v>
      </c>
      <c r="B7" s="63" t="s">
        <v>410</v>
      </c>
      <c r="C7" s="59" t="s">
        <v>12</v>
      </c>
      <c r="D7" s="144">
        <v>97.5</v>
      </c>
      <c r="E7" s="144">
        <v>98</v>
      </c>
      <c r="F7" s="144">
        <v>98.4</v>
      </c>
      <c r="G7" s="144">
        <v>97.1</v>
      </c>
      <c r="H7" s="144">
        <v>86.3</v>
      </c>
      <c r="I7" s="144">
        <v>98.2</v>
      </c>
      <c r="J7" s="144">
        <f>SUM(D7:I7)</f>
        <v>575.5</v>
      </c>
      <c r="K7" s="94"/>
      <c r="L7" s="88"/>
      <c r="P7" s="98"/>
      <c r="R7" s="98"/>
      <c r="T7" s="98"/>
      <c r="U7" s="98"/>
    </row>
    <row r="8" spans="1:21" ht="12.75">
      <c r="A8" s="73"/>
      <c r="B8" s="64"/>
      <c r="C8" s="117"/>
      <c r="D8" s="145"/>
      <c r="E8" s="151"/>
      <c r="F8" s="145"/>
      <c r="G8" s="145"/>
      <c r="H8" s="145"/>
      <c r="I8" s="145"/>
      <c r="J8" s="145"/>
      <c r="K8" s="88"/>
      <c r="L8" s="88"/>
      <c r="P8" s="98"/>
      <c r="R8" s="98"/>
      <c r="T8" s="98"/>
      <c r="U8" s="98"/>
    </row>
    <row r="9" spans="1:21" ht="12.75">
      <c r="A9" s="82"/>
      <c r="B9" s="65" t="s">
        <v>445</v>
      </c>
      <c r="C9" s="82"/>
      <c r="D9" s="82"/>
      <c r="E9" s="82"/>
      <c r="F9" s="82"/>
      <c r="G9" s="82"/>
      <c r="H9" s="82"/>
      <c r="I9" s="82"/>
      <c r="J9" s="82"/>
      <c r="K9" s="83"/>
      <c r="L9" s="88"/>
      <c r="P9" s="98"/>
      <c r="R9" s="98"/>
      <c r="T9" s="98"/>
      <c r="U9" s="98"/>
    </row>
    <row r="10" spans="1:21" ht="13.5" thickBot="1">
      <c r="A10" s="84"/>
      <c r="B10" s="85" t="s">
        <v>47</v>
      </c>
      <c r="K10" s="87"/>
      <c r="L10" s="88"/>
      <c r="P10" s="98"/>
      <c r="R10" s="98"/>
      <c r="T10" s="98"/>
      <c r="U10" s="98"/>
    </row>
    <row r="11" spans="1:21" ht="13.5" customHeight="1">
      <c r="A11" s="198" t="s">
        <v>51</v>
      </c>
      <c r="B11" s="89" t="s">
        <v>52</v>
      </c>
      <c r="C11" s="90"/>
      <c r="D11" s="254" t="s">
        <v>287</v>
      </c>
      <c r="E11" s="254" t="s">
        <v>446</v>
      </c>
      <c r="F11" s="254" t="s">
        <v>447</v>
      </c>
      <c r="G11" s="91"/>
      <c r="H11" s="91"/>
      <c r="I11" s="91"/>
      <c r="J11" s="91" t="s">
        <v>7</v>
      </c>
      <c r="K11" s="91" t="s">
        <v>71</v>
      </c>
      <c r="L11" s="88"/>
      <c r="P11" s="98"/>
      <c r="R11" s="98"/>
      <c r="T11" s="98"/>
      <c r="U11" s="98"/>
    </row>
    <row r="12" spans="1:21" ht="13.5" customHeight="1">
      <c r="A12" s="73"/>
      <c r="B12" s="248" t="s">
        <v>410</v>
      </c>
      <c r="C12" s="59" t="s">
        <v>12</v>
      </c>
      <c r="D12" s="94">
        <v>331</v>
      </c>
      <c r="E12" s="94">
        <v>372</v>
      </c>
      <c r="F12" s="94">
        <v>266</v>
      </c>
      <c r="G12" s="94"/>
      <c r="H12" s="94"/>
      <c r="I12" s="94"/>
      <c r="J12" s="94">
        <f>F12+E12+D12</f>
        <v>969</v>
      </c>
      <c r="K12" s="94"/>
      <c r="L12" s="88"/>
      <c r="P12" s="98"/>
      <c r="R12" s="98"/>
      <c r="T12" s="98"/>
      <c r="U12" s="98"/>
    </row>
    <row r="13" spans="1:21" ht="13.5" customHeight="1">
      <c r="A13" s="73"/>
      <c r="B13" s="117"/>
      <c r="C13" s="64"/>
      <c r="D13" s="88"/>
      <c r="E13" s="88"/>
      <c r="F13" s="88"/>
      <c r="G13" s="88"/>
      <c r="H13" s="88"/>
      <c r="I13" s="88"/>
      <c r="J13" s="88"/>
      <c r="K13" s="88"/>
      <c r="L13" s="88"/>
      <c r="P13" s="98"/>
      <c r="R13" s="98"/>
      <c r="T13" s="98"/>
      <c r="U13" s="98"/>
    </row>
    <row r="14" spans="1:21" ht="13.5" customHeight="1">
      <c r="A14" s="73"/>
      <c r="B14" s="89"/>
      <c r="C14" s="89"/>
      <c r="D14" s="88"/>
      <c r="E14" s="88"/>
      <c r="F14" s="88"/>
      <c r="G14" s="88"/>
      <c r="H14" s="88"/>
      <c r="I14" s="88"/>
      <c r="J14" s="88"/>
      <c r="K14" s="88"/>
      <c r="L14" s="88"/>
      <c r="P14" s="98"/>
      <c r="R14" s="98"/>
      <c r="T14" s="98"/>
      <c r="U14" s="98"/>
    </row>
    <row r="15" spans="2:21" ht="13.5" customHeight="1">
      <c r="B15" s="65" t="s">
        <v>338</v>
      </c>
      <c r="K15" s="87"/>
      <c r="L15" s="88"/>
      <c r="P15" s="98"/>
      <c r="R15" s="98"/>
      <c r="T15" s="98"/>
      <c r="U15" s="98"/>
    </row>
    <row r="16" spans="1:21" ht="13.5" customHeight="1" thickBot="1">
      <c r="A16" s="89"/>
      <c r="B16" s="124" t="s">
        <v>137</v>
      </c>
      <c r="K16" s="87"/>
      <c r="L16" s="88"/>
      <c r="P16" s="98"/>
      <c r="R16" s="98"/>
      <c r="T16" s="98"/>
      <c r="U16" s="98"/>
    </row>
    <row r="17" spans="1:21" ht="13.5" customHeight="1">
      <c r="A17" s="135" t="s">
        <v>103</v>
      </c>
      <c r="B17" s="64" t="s">
        <v>53</v>
      </c>
      <c r="C17" s="101"/>
      <c r="D17" s="94" t="s">
        <v>17</v>
      </c>
      <c r="E17" s="94" t="s">
        <v>18</v>
      </c>
      <c r="F17" s="94" t="s">
        <v>19</v>
      </c>
      <c r="G17" s="94" t="s">
        <v>20</v>
      </c>
      <c r="H17" s="94" t="s">
        <v>21</v>
      </c>
      <c r="I17" s="94" t="s">
        <v>22</v>
      </c>
      <c r="J17" s="94" t="s">
        <v>7</v>
      </c>
      <c r="K17" s="94" t="s">
        <v>71</v>
      </c>
      <c r="L17" s="88"/>
      <c r="P17" s="98"/>
      <c r="R17" s="98"/>
      <c r="T17" s="98"/>
      <c r="U17" s="98"/>
    </row>
    <row r="18" spans="1:21" ht="13.5" customHeight="1">
      <c r="A18" s="188"/>
      <c r="B18" s="236" t="s">
        <v>451</v>
      </c>
      <c r="C18" s="138" t="s">
        <v>29</v>
      </c>
      <c r="D18" s="204">
        <v>100.9</v>
      </c>
      <c r="E18" s="204">
        <v>101.6</v>
      </c>
      <c r="F18" s="204">
        <v>102.9</v>
      </c>
      <c r="G18" s="204">
        <v>100.3</v>
      </c>
      <c r="H18" s="204">
        <v>100.8</v>
      </c>
      <c r="I18" s="204">
        <v>102</v>
      </c>
      <c r="J18" s="144">
        <f>SUM(D18:I18)</f>
        <v>608.5</v>
      </c>
      <c r="K18" s="91"/>
      <c r="L18" s="88"/>
      <c r="P18" s="98"/>
      <c r="R18" s="98"/>
      <c r="T18" s="98"/>
      <c r="U18" s="98"/>
    </row>
    <row r="19" spans="1:21" ht="13.5" customHeight="1">
      <c r="A19" s="74">
        <v>2</v>
      </c>
      <c r="B19" s="97" t="s">
        <v>109</v>
      </c>
      <c r="C19" s="92" t="s">
        <v>29</v>
      </c>
      <c r="D19" s="144">
        <v>98.9</v>
      </c>
      <c r="E19" s="144">
        <v>100.8</v>
      </c>
      <c r="F19" s="144">
        <v>100.3</v>
      </c>
      <c r="G19" s="144">
        <v>102.4</v>
      </c>
      <c r="H19" s="144">
        <v>99.8</v>
      </c>
      <c r="I19" s="144">
        <v>101</v>
      </c>
      <c r="J19" s="144">
        <f>SUM(D19:I19)</f>
        <v>603.2</v>
      </c>
      <c r="K19" s="94"/>
      <c r="L19" s="88"/>
      <c r="P19" s="98"/>
      <c r="R19" s="98"/>
      <c r="T19" s="98"/>
      <c r="U19" s="98"/>
    </row>
    <row r="20" spans="1:21" ht="13.5" customHeight="1">
      <c r="A20" s="74">
        <v>3</v>
      </c>
      <c r="B20" s="63" t="s">
        <v>411</v>
      </c>
      <c r="C20" s="59" t="s">
        <v>12</v>
      </c>
      <c r="D20" s="144">
        <v>99.5</v>
      </c>
      <c r="E20" s="144">
        <v>94.3</v>
      </c>
      <c r="F20" s="144">
        <v>97.8</v>
      </c>
      <c r="G20" s="144">
        <v>99.8</v>
      </c>
      <c r="H20" s="144">
        <v>99.1</v>
      </c>
      <c r="I20" s="144">
        <v>101.7</v>
      </c>
      <c r="J20" s="144">
        <f>SUM(D20:I20)</f>
        <v>592.2</v>
      </c>
      <c r="K20" s="94"/>
      <c r="L20" s="88"/>
      <c r="P20" s="98"/>
      <c r="R20" s="98"/>
      <c r="T20" s="98"/>
      <c r="U20" s="98"/>
    </row>
    <row r="21" spans="1:21" ht="13.5" customHeight="1">
      <c r="A21" s="73"/>
      <c r="B21" s="117"/>
      <c r="C21" s="64"/>
      <c r="D21" s="145"/>
      <c r="E21" s="145"/>
      <c r="F21" s="145"/>
      <c r="G21" s="145"/>
      <c r="H21" s="145"/>
      <c r="I21" s="145"/>
      <c r="J21" s="145"/>
      <c r="K21" s="88"/>
      <c r="L21" s="88"/>
      <c r="P21" s="98"/>
      <c r="R21" s="98"/>
      <c r="T21" s="98"/>
      <c r="U21" s="98"/>
    </row>
    <row r="22" spans="2:21" ht="13.5" customHeight="1">
      <c r="B22" s="65" t="s">
        <v>448</v>
      </c>
      <c r="K22" s="87"/>
      <c r="L22" s="88"/>
      <c r="P22" s="98"/>
      <c r="R22" s="98"/>
      <c r="T22" s="98"/>
      <c r="U22" s="98"/>
    </row>
    <row r="23" spans="1:21" ht="13.5" customHeight="1" thickBot="1">
      <c r="A23" s="89"/>
      <c r="B23" s="124" t="s">
        <v>137</v>
      </c>
      <c r="K23" s="87"/>
      <c r="L23" s="88"/>
      <c r="P23" s="98"/>
      <c r="R23" s="98"/>
      <c r="T23" s="98"/>
      <c r="U23" s="98"/>
    </row>
    <row r="24" spans="1:21" ht="13.5" customHeight="1">
      <c r="A24" s="135" t="s">
        <v>103</v>
      </c>
      <c r="B24" s="64" t="s">
        <v>53</v>
      </c>
      <c r="C24" s="101"/>
      <c r="D24" s="74" t="s">
        <v>449</v>
      </c>
      <c r="E24" s="74" t="s">
        <v>286</v>
      </c>
      <c r="F24" s="74" t="s">
        <v>450</v>
      </c>
      <c r="G24" s="94"/>
      <c r="H24" s="94"/>
      <c r="I24" s="94"/>
      <c r="J24" s="94" t="s">
        <v>7</v>
      </c>
      <c r="K24" s="94" t="s">
        <v>71</v>
      </c>
      <c r="L24" s="88"/>
      <c r="P24" s="98"/>
      <c r="R24" s="98"/>
      <c r="T24" s="98"/>
      <c r="U24" s="98"/>
    </row>
    <row r="25" spans="1:21" ht="13.5" customHeight="1">
      <c r="A25" s="188"/>
      <c r="B25" s="236" t="s">
        <v>109</v>
      </c>
      <c r="C25" s="184" t="s">
        <v>29</v>
      </c>
      <c r="D25" s="204">
        <v>177</v>
      </c>
      <c r="E25" s="204">
        <v>190</v>
      </c>
      <c r="F25" s="204">
        <v>173</v>
      </c>
      <c r="G25" s="204"/>
      <c r="H25" s="204"/>
      <c r="I25" s="204"/>
      <c r="J25" s="144">
        <f>SUM(D25:I25)</f>
        <v>540</v>
      </c>
      <c r="K25" s="91"/>
      <c r="L25" s="88"/>
      <c r="P25" s="98"/>
      <c r="R25" s="98"/>
      <c r="T25" s="98"/>
      <c r="U25" s="98"/>
    </row>
    <row r="26" spans="1:21" ht="13.5" customHeight="1">
      <c r="A26" s="74">
        <v>2</v>
      </c>
      <c r="B26" s="63" t="s">
        <v>411</v>
      </c>
      <c r="C26" s="59" t="s">
        <v>12</v>
      </c>
      <c r="D26" s="144">
        <v>151</v>
      </c>
      <c r="E26" s="144">
        <v>186</v>
      </c>
      <c r="F26" s="144">
        <v>161</v>
      </c>
      <c r="G26" s="144"/>
      <c r="H26" s="144"/>
      <c r="I26" s="144"/>
      <c r="J26" s="144">
        <f>SUM(D26:I26)</f>
        <v>498</v>
      </c>
      <c r="K26" s="94"/>
      <c r="L26" s="88"/>
      <c r="P26" s="98"/>
      <c r="R26" s="98"/>
      <c r="T26" s="98"/>
      <c r="U26" s="98"/>
    </row>
    <row r="27" spans="1:21" ht="13.5" customHeight="1">
      <c r="A27" s="88"/>
      <c r="B27" s="103"/>
      <c r="C27" s="89"/>
      <c r="D27" s="145"/>
      <c r="E27" s="145"/>
      <c r="F27" s="145"/>
      <c r="G27" s="145"/>
      <c r="H27" s="145"/>
      <c r="I27" s="145"/>
      <c r="J27" s="145"/>
      <c r="K27" s="88"/>
      <c r="L27" s="88"/>
      <c r="P27" s="98"/>
      <c r="R27" s="98"/>
      <c r="T27" s="98"/>
      <c r="U27" s="98"/>
    </row>
    <row r="28" spans="2:21" ht="12.75">
      <c r="B28" s="65" t="s">
        <v>338</v>
      </c>
      <c r="K28" s="87"/>
      <c r="L28" s="87"/>
      <c r="P28" s="98"/>
      <c r="R28" s="98"/>
      <c r="T28" s="98"/>
      <c r="U28" s="98"/>
    </row>
    <row r="29" spans="1:12" ht="13.5" thickBot="1">
      <c r="A29" s="89"/>
      <c r="B29" s="85" t="s">
        <v>107</v>
      </c>
      <c r="K29" s="87"/>
      <c r="L29" s="87"/>
    </row>
    <row r="30" spans="1:12" ht="12.75">
      <c r="A30" s="135" t="s">
        <v>103</v>
      </c>
      <c r="B30" s="89" t="s">
        <v>52</v>
      </c>
      <c r="C30" s="101"/>
      <c r="D30" s="94" t="s">
        <v>17</v>
      </c>
      <c r="E30" s="94" t="s">
        <v>18</v>
      </c>
      <c r="F30" s="94" t="s">
        <v>19</v>
      </c>
      <c r="G30" s="94" t="s">
        <v>20</v>
      </c>
      <c r="H30" s="94" t="s">
        <v>21</v>
      </c>
      <c r="I30" s="94" t="s">
        <v>22</v>
      </c>
      <c r="J30" s="94" t="s">
        <v>7</v>
      </c>
      <c r="K30" s="94" t="s">
        <v>71</v>
      </c>
      <c r="L30" s="88"/>
    </row>
    <row r="31" spans="1:12" ht="13.5" thickBot="1">
      <c r="A31" s="136"/>
      <c r="B31" s="253" t="s">
        <v>413</v>
      </c>
      <c r="C31" s="63" t="s">
        <v>12</v>
      </c>
      <c r="D31" s="143">
        <v>101.1</v>
      </c>
      <c r="E31" s="143">
        <v>100.3</v>
      </c>
      <c r="F31" s="143">
        <v>101.5</v>
      </c>
      <c r="G31" s="143">
        <v>102.6</v>
      </c>
      <c r="H31" s="143">
        <v>100.7</v>
      </c>
      <c r="I31" s="143">
        <v>100.1</v>
      </c>
      <c r="J31" s="143">
        <f aca="true" t="shared" si="0" ref="J31:J38">SUM(D31:I31)</f>
        <v>606.3</v>
      </c>
      <c r="K31" s="143"/>
      <c r="L31" s="88"/>
    </row>
    <row r="32" spans="1:12" ht="12.75">
      <c r="A32" s="74">
        <v>2</v>
      </c>
      <c r="B32" s="63" t="s">
        <v>416</v>
      </c>
      <c r="C32" s="63" t="s">
        <v>12</v>
      </c>
      <c r="D32" s="143">
        <v>101.9</v>
      </c>
      <c r="E32" s="143">
        <v>97.8</v>
      </c>
      <c r="F32" s="143">
        <v>101.5</v>
      </c>
      <c r="G32" s="143">
        <v>101.1</v>
      </c>
      <c r="H32" s="143">
        <v>100.4</v>
      </c>
      <c r="I32" s="143">
        <v>101.4</v>
      </c>
      <c r="J32" s="143">
        <f t="shared" si="0"/>
        <v>604.0999999999999</v>
      </c>
      <c r="K32" s="143"/>
      <c r="L32" s="88"/>
    </row>
    <row r="33" spans="1:12" ht="12.75">
      <c r="A33" s="74">
        <v>3</v>
      </c>
      <c r="B33" s="92" t="s">
        <v>42</v>
      </c>
      <c r="C33" s="92" t="s">
        <v>29</v>
      </c>
      <c r="D33" s="143">
        <v>104.6</v>
      </c>
      <c r="E33" s="143">
        <v>99.7</v>
      </c>
      <c r="F33" s="143">
        <v>100.9</v>
      </c>
      <c r="G33" s="143">
        <v>100.5</v>
      </c>
      <c r="H33" s="143">
        <v>97.5</v>
      </c>
      <c r="I33" s="143">
        <v>98.4</v>
      </c>
      <c r="J33" s="143">
        <f t="shared" si="0"/>
        <v>601.6</v>
      </c>
      <c r="K33" s="143"/>
      <c r="L33" s="88"/>
    </row>
    <row r="34" spans="1:12" ht="12.75">
      <c r="A34" s="74">
        <v>4</v>
      </c>
      <c r="B34" s="63" t="s">
        <v>414</v>
      </c>
      <c r="C34" s="63" t="s">
        <v>12</v>
      </c>
      <c r="D34" s="143">
        <v>100.4</v>
      </c>
      <c r="E34" s="143">
        <v>98.3</v>
      </c>
      <c r="F34" s="143">
        <v>100.5</v>
      </c>
      <c r="G34" s="143">
        <v>101.5</v>
      </c>
      <c r="H34" s="143">
        <v>100.1</v>
      </c>
      <c r="I34" s="143">
        <v>98.8</v>
      </c>
      <c r="J34" s="143">
        <f t="shared" si="0"/>
        <v>599.5999999999999</v>
      </c>
      <c r="K34" s="143"/>
      <c r="L34" s="99"/>
    </row>
    <row r="35" spans="1:12" ht="12.75">
      <c r="A35" s="74">
        <v>5</v>
      </c>
      <c r="B35" s="97" t="s">
        <v>136</v>
      </c>
      <c r="C35" s="63" t="s">
        <v>12</v>
      </c>
      <c r="D35" s="143">
        <v>95.8</v>
      </c>
      <c r="E35" s="143">
        <v>101.3</v>
      </c>
      <c r="F35" s="143">
        <v>99.1</v>
      </c>
      <c r="G35" s="143">
        <v>98.9</v>
      </c>
      <c r="H35" s="143">
        <v>101.6</v>
      </c>
      <c r="I35" s="143">
        <v>98</v>
      </c>
      <c r="J35" s="143">
        <f t="shared" si="0"/>
        <v>594.7</v>
      </c>
      <c r="K35" s="143"/>
      <c r="L35" s="99"/>
    </row>
    <row r="36" spans="1:12" ht="12.75">
      <c r="A36" s="74">
        <v>6</v>
      </c>
      <c r="B36" s="63" t="s">
        <v>415</v>
      </c>
      <c r="C36" s="63" t="s">
        <v>12</v>
      </c>
      <c r="D36" s="143">
        <v>98.9</v>
      </c>
      <c r="E36" s="143">
        <v>97.5</v>
      </c>
      <c r="F36" s="143">
        <v>97.3</v>
      </c>
      <c r="G36" s="143">
        <v>97.6</v>
      </c>
      <c r="H36" s="143">
        <v>98.9</v>
      </c>
      <c r="I36" s="143">
        <v>101.9</v>
      </c>
      <c r="J36" s="143">
        <f t="shared" si="0"/>
        <v>592.0999999999999</v>
      </c>
      <c r="K36" s="143"/>
      <c r="L36" s="99"/>
    </row>
    <row r="37" spans="1:12" ht="12.75">
      <c r="A37" s="74">
        <v>7</v>
      </c>
      <c r="B37" s="92" t="s">
        <v>85</v>
      </c>
      <c r="C37" s="92" t="s">
        <v>84</v>
      </c>
      <c r="D37" s="143">
        <v>95.7</v>
      </c>
      <c r="E37" s="143">
        <v>97</v>
      </c>
      <c r="F37" s="143">
        <v>96.5</v>
      </c>
      <c r="G37" s="143">
        <v>99.8</v>
      </c>
      <c r="H37" s="143">
        <v>98.7</v>
      </c>
      <c r="I37" s="143">
        <v>99</v>
      </c>
      <c r="J37" s="143">
        <f t="shared" si="0"/>
        <v>586.7</v>
      </c>
      <c r="K37" s="143"/>
      <c r="L37" s="99"/>
    </row>
    <row r="38" spans="1:12" ht="12.75">
      <c r="A38" s="74">
        <v>8</v>
      </c>
      <c r="B38" s="63" t="s">
        <v>224</v>
      </c>
      <c r="C38" s="63" t="s">
        <v>29</v>
      </c>
      <c r="D38" s="143"/>
      <c r="E38" s="143"/>
      <c r="F38" s="143"/>
      <c r="G38" s="143"/>
      <c r="H38" s="143"/>
      <c r="I38" s="143"/>
      <c r="J38" s="143">
        <f t="shared" si="0"/>
        <v>0</v>
      </c>
      <c r="K38" s="143"/>
      <c r="L38" s="99"/>
    </row>
    <row r="39" spans="1:12" ht="12.75">
      <c r="A39" s="73"/>
      <c r="B39" s="117"/>
      <c r="C39" s="117"/>
      <c r="D39" s="149"/>
      <c r="E39" s="149"/>
      <c r="F39" s="149"/>
      <c r="G39" s="149"/>
      <c r="H39" s="149"/>
      <c r="I39" s="149"/>
      <c r="J39" s="149"/>
      <c r="K39" s="149"/>
      <c r="L39" s="99"/>
    </row>
    <row r="40" spans="2:12" ht="12.75">
      <c r="B40" s="65" t="s">
        <v>339</v>
      </c>
      <c r="K40" s="87"/>
      <c r="L40" s="99"/>
    </row>
    <row r="41" spans="1:12" ht="12.75">
      <c r="A41" s="89"/>
      <c r="B41" s="112" t="s">
        <v>107</v>
      </c>
      <c r="K41" s="87"/>
      <c r="L41" s="99"/>
    </row>
    <row r="42" spans="1:12" ht="12.75">
      <c r="A42" s="94" t="s">
        <v>103</v>
      </c>
      <c r="B42" s="92" t="s">
        <v>52</v>
      </c>
      <c r="C42" s="92"/>
      <c r="D42" s="74" t="s">
        <v>286</v>
      </c>
      <c r="E42" s="74" t="s">
        <v>287</v>
      </c>
      <c r="F42" s="94"/>
      <c r="G42" s="94"/>
      <c r="H42" s="94"/>
      <c r="I42" s="94"/>
      <c r="J42" s="94" t="s">
        <v>7</v>
      </c>
      <c r="K42" s="94" t="s">
        <v>71</v>
      </c>
      <c r="L42" s="99"/>
    </row>
    <row r="43" spans="1:12" ht="12.75">
      <c r="A43" s="94"/>
      <c r="B43" s="92" t="s">
        <v>42</v>
      </c>
      <c r="C43" s="92" t="s">
        <v>29</v>
      </c>
      <c r="D43" s="143">
        <v>286</v>
      </c>
      <c r="E43" s="143">
        <v>245</v>
      </c>
      <c r="F43" s="143"/>
      <c r="G43" s="143"/>
      <c r="H43" s="143"/>
      <c r="I43" s="143"/>
      <c r="J43" s="143">
        <f>SUM(D43:I43)</f>
        <v>531</v>
      </c>
      <c r="K43" s="143"/>
      <c r="L43" s="99"/>
    </row>
    <row r="44" spans="1:12" ht="12.75">
      <c r="A44" s="74" t="s">
        <v>65</v>
      </c>
      <c r="B44" s="63" t="s">
        <v>85</v>
      </c>
      <c r="C44" s="63" t="s">
        <v>84</v>
      </c>
      <c r="D44" s="143"/>
      <c r="E44" s="143"/>
      <c r="F44" s="143"/>
      <c r="G44" s="143"/>
      <c r="H44" s="143"/>
      <c r="I44" s="143"/>
      <c r="J44" s="143">
        <f>SUM(D44:I44)</f>
        <v>0</v>
      </c>
      <c r="K44" s="143"/>
      <c r="L44" s="99"/>
    </row>
    <row r="45" spans="1:12" ht="12.75">
      <c r="A45" s="73"/>
      <c r="B45" s="117"/>
      <c r="C45" s="117"/>
      <c r="D45" s="149"/>
      <c r="E45" s="149"/>
      <c r="F45" s="149"/>
      <c r="G45" s="149"/>
      <c r="H45" s="149"/>
      <c r="I45" s="149"/>
      <c r="J45" s="149"/>
      <c r="K45" s="149"/>
      <c r="L45" s="99"/>
    </row>
    <row r="46" spans="2:12" ht="12.75">
      <c r="B46" s="65" t="s">
        <v>340</v>
      </c>
      <c r="K46" s="87"/>
      <c r="L46" s="99"/>
    </row>
    <row r="47" spans="1:12" ht="13.5" thickBot="1">
      <c r="A47" s="89"/>
      <c r="B47" s="124" t="s">
        <v>11</v>
      </c>
      <c r="K47" s="87"/>
      <c r="L47" s="99"/>
    </row>
    <row r="48" spans="1:12" ht="12.75">
      <c r="A48" s="135" t="s">
        <v>103</v>
      </c>
      <c r="B48" s="89" t="s">
        <v>52</v>
      </c>
      <c r="C48" s="101"/>
      <c r="D48" s="94" t="s">
        <v>17</v>
      </c>
      <c r="E48" s="94" t="s">
        <v>18</v>
      </c>
      <c r="F48" s="94" t="s">
        <v>19</v>
      </c>
      <c r="G48" s="94" t="s">
        <v>20</v>
      </c>
      <c r="H48" s="94"/>
      <c r="I48" s="94"/>
      <c r="J48" s="94" t="s">
        <v>7</v>
      </c>
      <c r="K48" s="94" t="s">
        <v>71</v>
      </c>
      <c r="L48" s="99"/>
    </row>
    <row r="49" spans="1:12" ht="12.75">
      <c r="A49" s="188"/>
      <c r="B49" s="117" t="s">
        <v>277</v>
      </c>
      <c r="C49" s="138" t="s">
        <v>29</v>
      </c>
      <c r="D49" s="189">
        <v>91</v>
      </c>
      <c r="E49" s="189">
        <v>96</v>
      </c>
      <c r="F49" s="189">
        <v>87</v>
      </c>
      <c r="G49" s="189">
        <v>93</v>
      </c>
      <c r="H49" s="189"/>
      <c r="I49" s="189"/>
      <c r="J49" s="190">
        <f>SUM(D49:I49)</f>
        <v>367</v>
      </c>
      <c r="K49" s="189"/>
      <c r="L49" s="99"/>
    </row>
    <row r="50" spans="1:12" ht="12.75">
      <c r="A50" s="74" t="s">
        <v>65</v>
      </c>
      <c r="B50" s="92" t="s">
        <v>42</v>
      </c>
      <c r="C50" s="92" t="s">
        <v>29</v>
      </c>
      <c r="D50" s="143"/>
      <c r="E50" s="143"/>
      <c r="F50" s="143"/>
      <c r="G50" s="143"/>
      <c r="H50" s="143"/>
      <c r="I50" s="143"/>
      <c r="J50" s="190">
        <f>SUM(D50:I50)</f>
        <v>0</v>
      </c>
      <c r="K50" s="143"/>
      <c r="L50" s="99"/>
    </row>
    <row r="51" spans="1:12" ht="12.75">
      <c r="A51" s="74" t="s">
        <v>66</v>
      </c>
      <c r="B51" s="63" t="s">
        <v>299</v>
      </c>
      <c r="C51" s="59" t="s">
        <v>29</v>
      </c>
      <c r="D51" s="143"/>
      <c r="E51" s="143"/>
      <c r="F51" s="143"/>
      <c r="G51" s="143"/>
      <c r="H51" s="143"/>
      <c r="I51" s="143"/>
      <c r="J51" s="190">
        <f>SUM(D51:I51)</f>
        <v>0</v>
      </c>
      <c r="K51" s="143"/>
      <c r="L51" s="99"/>
    </row>
    <row r="52" spans="1:12" ht="12.75">
      <c r="A52" s="73"/>
      <c r="B52" s="117"/>
      <c r="C52" s="64"/>
      <c r="D52" s="149"/>
      <c r="E52" s="149"/>
      <c r="F52" s="149"/>
      <c r="G52" s="149"/>
      <c r="H52" s="149"/>
      <c r="I52" s="149"/>
      <c r="J52" s="149"/>
      <c r="K52" s="149"/>
      <c r="L52" s="99"/>
    </row>
    <row r="53" spans="2:12" ht="12.75">
      <c r="B53" s="65" t="s">
        <v>297</v>
      </c>
      <c r="K53" s="87"/>
      <c r="L53" s="99"/>
    </row>
    <row r="54" spans="1:12" ht="13.5" thickBot="1">
      <c r="A54" s="89"/>
      <c r="B54" s="124"/>
      <c r="K54" s="87"/>
      <c r="L54" s="99"/>
    </row>
    <row r="55" spans="1:12" ht="12.75">
      <c r="A55" s="135" t="s">
        <v>103</v>
      </c>
      <c r="B55" s="89" t="s">
        <v>52</v>
      </c>
      <c r="C55" s="101"/>
      <c r="D55" s="94" t="s">
        <v>17</v>
      </c>
      <c r="E55" s="94" t="s">
        <v>18</v>
      </c>
      <c r="F55" s="94" t="s">
        <v>19</v>
      </c>
      <c r="G55" s="94" t="s">
        <v>20</v>
      </c>
      <c r="H55" s="94"/>
      <c r="I55" s="94"/>
      <c r="J55" s="94" t="s">
        <v>7</v>
      </c>
      <c r="K55" s="94" t="s">
        <v>71</v>
      </c>
      <c r="L55" s="99"/>
    </row>
    <row r="56" spans="1:12" ht="12.75">
      <c r="A56" s="88"/>
      <c r="B56" s="117" t="s">
        <v>299</v>
      </c>
      <c r="C56" s="138" t="s">
        <v>29</v>
      </c>
      <c r="D56" s="91">
        <v>94</v>
      </c>
      <c r="E56" s="91">
        <v>98</v>
      </c>
      <c r="F56" s="91">
        <v>95</v>
      </c>
      <c r="G56" s="91">
        <v>96</v>
      </c>
      <c r="H56" s="91"/>
      <c r="I56" s="91"/>
      <c r="J56" s="91">
        <f>D56+E56+F56+G56</f>
        <v>383</v>
      </c>
      <c r="K56" s="91"/>
      <c r="L56" s="99"/>
    </row>
    <row r="57" spans="1:12" ht="12.75">
      <c r="A57" s="74">
        <v>2</v>
      </c>
      <c r="B57" s="63" t="s">
        <v>443</v>
      </c>
      <c r="C57" s="63" t="s">
        <v>29</v>
      </c>
      <c r="D57" s="94">
        <v>94</v>
      </c>
      <c r="E57" s="94">
        <v>97</v>
      </c>
      <c r="F57" s="94">
        <v>93</v>
      </c>
      <c r="G57" s="94">
        <v>96</v>
      </c>
      <c r="H57" s="94"/>
      <c r="I57" s="94"/>
      <c r="J57" s="91">
        <f>D57+E57+F57+G57</f>
        <v>380</v>
      </c>
      <c r="K57" s="94"/>
      <c r="L57" s="99"/>
    </row>
    <row r="58" spans="1:12" ht="12.75">
      <c r="A58" s="309">
        <v>3</v>
      </c>
      <c r="B58" s="306" t="s">
        <v>223</v>
      </c>
      <c r="C58" s="306" t="s">
        <v>188</v>
      </c>
      <c r="D58" s="310">
        <v>92</v>
      </c>
      <c r="E58" s="310">
        <v>92</v>
      </c>
      <c r="F58" s="310">
        <v>88</v>
      </c>
      <c r="G58" s="310">
        <v>96</v>
      </c>
      <c r="H58" s="310"/>
      <c r="I58" s="310"/>
      <c r="J58" s="310">
        <f>D58+E58+F58+G58</f>
        <v>368</v>
      </c>
      <c r="K58" s="94"/>
      <c r="L58" s="99"/>
    </row>
    <row r="59" spans="1:12" ht="12.75">
      <c r="A59" s="74">
        <v>4</v>
      </c>
      <c r="B59" s="63" t="s">
        <v>298</v>
      </c>
      <c r="C59" s="59" t="s">
        <v>78</v>
      </c>
      <c r="D59" s="94">
        <v>89</v>
      </c>
      <c r="E59" s="94">
        <v>96</v>
      </c>
      <c r="F59" s="94">
        <v>87</v>
      </c>
      <c r="G59" s="94">
        <v>90</v>
      </c>
      <c r="H59" s="94"/>
      <c r="I59" s="94"/>
      <c r="J59" s="94">
        <f>D59+E59+F59+G59</f>
        <v>362</v>
      </c>
      <c r="K59" s="94"/>
      <c r="L59" s="99"/>
    </row>
    <row r="60" spans="1:12" ht="12.75">
      <c r="A60" s="309">
        <v>5</v>
      </c>
      <c r="B60" s="306" t="s">
        <v>310</v>
      </c>
      <c r="C60" s="306" t="s">
        <v>188</v>
      </c>
      <c r="D60" s="310">
        <v>75</v>
      </c>
      <c r="E60" s="310">
        <v>85</v>
      </c>
      <c r="F60" s="310">
        <v>77</v>
      </c>
      <c r="G60" s="310">
        <v>83</v>
      </c>
      <c r="H60" s="310"/>
      <c r="I60" s="310"/>
      <c r="J60" s="310">
        <f>D60+E60+F60+G60</f>
        <v>320</v>
      </c>
      <c r="K60" s="94"/>
      <c r="L60" s="99"/>
    </row>
    <row r="61" spans="1:12" ht="12.75">
      <c r="A61" s="88"/>
      <c r="B61" s="103"/>
      <c r="C61" s="103"/>
      <c r="D61" s="99"/>
      <c r="E61" s="99"/>
      <c r="F61" s="99"/>
      <c r="G61" s="99"/>
      <c r="H61" s="99"/>
      <c r="I61" s="99"/>
      <c r="J61" s="99"/>
      <c r="K61" s="88"/>
      <c r="L61" s="88"/>
    </row>
    <row r="62" spans="2:12" ht="12.75">
      <c r="B62" s="65" t="s">
        <v>362</v>
      </c>
      <c r="L62" s="87"/>
    </row>
    <row r="63" spans="2:12" ht="13.5" thickBot="1">
      <c r="B63" s="124" t="s">
        <v>74</v>
      </c>
      <c r="L63" s="87"/>
    </row>
    <row r="64" spans="1:12" ht="12.75">
      <c r="A64" s="135" t="s">
        <v>103</v>
      </c>
      <c r="B64" s="89" t="s">
        <v>52</v>
      </c>
      <c r="C64" s="101"/>
      <c r="D64" s="94" t="s">
        <v>17</v>
      </c>
      <c r="E64" s="94" t="s">
        <v>18</v>
      </c>
      <c r="F64" s="94" t="s">
        <v>19</v>
      </c>
      <c r="G64" s="74" t="s">
        <v>20</v>
      </c>
      <c r="H64" s="94"/>
      <c r="I64" s="94"/>
      <c r="J64" s="94" t="s">
        <v>7</v>
      </c>
      <c r="K64" s="94" t="s">
        <v>71</v>
      </c>
      <c r="L64" s="88"/>
    </row>
    <row r="65" spans="1:12" ht="13.5" thickBot="1">
      <c r="A65" s="136"/>
      <c r="B65" s="253" t="s">
        <v>443</v>
      </c>
      <c r="C65" s="59" t="s">
        <v>29</v>
      </c>
      <c r="D65" s="190">
        <v>100</v>
      </c>
      <c r="E65" s="190">
        <v>98</v>
      </c>
      <c r="F65" s="190">
        <v>99</v>
      </c>
      <c r="G65" s="190">
        <v>98</v>
      </c>
      <c r="H65" s="143"/>
      <c r="I65" s="143"/>
      <c r="J65" s="190">
        <f aca="true" t="shared" si="1" ref="J65:J78">D65+E65+F65+G65</f>
        <v>395</v>
      </c>
      <c r="K65" s="143"/>
      <c r="L65" s="88"/>
    </row>
    <row r="66" spans="1:12" ht="12.75">
      <c r="A66" s="130" t="s">
        <v>65</v>
      </c>
      <c r="B66" s="63" t="s">
        <v>306</v>
      </c>
      <c r="C66" s="63" t="s">
        <v>305</v>
      </c>
      <c r="D66" s="94">
        <v>97</v>
      </c>
      <c r="E66" s="94">
        <v>97</v>
      </c>
      <c r="F66" s="94">
        <v>94</v>
      </c>
      <c r="G66" s="94">
        <v>97</v>
      </c>
      <c r="H66" s="94"/>
      <c r="I66" s="94"/>
      <c r="J66" s="190">
        <f t="shared" si="1"/>
        <v>385</v>
      </c>
      <c r="K66" s="94"/>
      <c r="L66" s="88"/>
    </row>
    <row r="67" spans="1:12" ht="12.75">
      <c r="A67" s="74" t="s">
        <v>66</v>
      </c>
      <c r="B67" s="63" t="s">
        <v>75</v>
      </c>
      <c r="C67" s="59" t="s">
        <v>29</v>
      </c>
      <c r="D67" s="190">
        <v>95</v>
      </c>
      <c r="E67" s="190">
        <v>96</v>
      </c>
      <c r="F67" s="190">
        <v>97</v>
      </c>
      <c r="G67" s="190">
        <v>96</v>
      </c>
      <c r="H67" s="143"/>
      <c r="I67" s="143"/>
      <c r="J67" s="190">
        <f t="shared" si="1"/>
        <v>384</v>
      </c>
      <c r="K67" s="143"/>
      <c r="L67" s="88"/>
    </row>
    <row r="68" spans="1:12" ht="12.75">
      <c r="A68" s="74" t="s">
        <v>162</v>
      </c>
      <c r="B68" s="63" t="s">
        <v>206</v>
      </c>
      <c r="C68" s="63" t="s">
        <v>78</v>
      </c>
      <c r="D68" s="94">
        <v>95</v>
      </c>
      <c r="E68" s="94">
        <v>97</v>
      </c>
      <c r="F68" s="94">
        <v>97</v>
      </c>
      <c r="G68" s="94">
        <v>92</v>
      </c>
      <c r="H68" s="94"/>
      <c r="I68" s="94"/>
      <c r="J68" s="190">
        <f t="shared" si="1"/>
        <v>381</v>
      </c>
      <c r="K68" s="94"/>
      <c r="L68" s="88"/>
    </row>
    <row r="69" spans="1:12" ht="15" customHeight="1">
      <c r="A69" s="74" t="s">
        <v>288</v>
      </c>
      <c r="B69" s="63" t="s">
        <v>80</v>
      </c>
      <c r="C69" s="63" t="s">
        <v>29</v>
      </c>
      <c r="D69" s="94">
        <v>93</v>
      </c>
      <c r="E69" s="94">
        <v>93</v>
      </c>
      <c r="F69" s="94">
        <v>94</v>
      </c>
      <c r="G69" s="94">
        <v>96</v>
      </c>
      <c r="H69" s="94"/>
      <c r="I69" s="94"/>
      <c r="J69" s="190">
        <f t="shared" si="1"/>
        <v>376</v>
      </c>
      <c r="K69" s="94"/>
      <c r="L69" s="88"/>
    </row>
    <row r="70" spans="1:12" ht="15" customHeight="1">
      <c r="A70" s="74">
        <v>7</v>
      </c>
      <c r="B70" s="63" t="s">
        <v>383</v>
      </c>
      <c r="C70" s="63" t="s">
        <v>12</v>
      </c>
      <c r="D70" s="94">
        <v>96</v>
      </c>
      <c r="E70" s="94">
        <v>91</v>
      </c>
      <c r="F70" s="94">
        <v>92</v>
      </c>
      <c r="G70" s="94">
        <v>95</v>
      </c>
      <c r="H70" s="94"/>
      <c r="I70" s="94"/>
      <c r="J70" s="190">
        <f t="shared" si="1"/>
        <v>374</v>
      </c>
      <c r="K70" s="94"/>
      <c r="L70" s="88"/>
    </row>
    <row r="71" spans="1:12" ht="15" customHeight="1">
      <c r="A71" s="74">
        <v>8</v>
      </c>
      <c r="B71" s="63" t="s">
        <v>77</v>
      </c>
      <c r="C71" s="63" t="s">
        <v>78</v>
      </c>
      <c r="D71" s="94">
        <v>93</v>
      </c>
      <c r="E71" s="94">
        <v>93</v>
      </c>
      <c r="F71" s="94">
        <v>95</v>
      </c>
      <c r="G71" s="94">
        <v>92</v>
      </c>
      <c r="H71" s="94"/>
      <c r="I71" s="94"/>
      <c r="J71" s="190">
        <f t="shared" si="1"/>
        <v>373</v>
      </c>
      <c r="K71" s="94"/>
      <c r="L71" s="88"/>
    </row>
    <row r="72" spans="1:12" ht="15" customHeight="1">
      <c r="A72" s="74">
        <v>9</v>
      </c>
      <c r="B72" s="63" t="s">
        <v>79</v>
      </c>
      <c r="C72" s="63" t="s">
        <v>84</v>
      </c>
      <c r="D72" s="94">
        <v>94</v>
      </c>
      <c r="E72" s="94">
        <v>94</v>
      </c>
      <c r="F72" s="94">
        <v>90</v>
      </c>
      <c r="G72" s="94">
        <v>93</v>
      </c>
      <c r="H72" s="94"/>
      <c r="I72" s="94"/>
      <c r="J72" s="190">
        <f t="shared" si="1"/>
        <v>371</v>
      </c>
      <c r="K72" s="94"/>
      <c r="L72" s="88"/>
    </row>
    <row r="73" spans="1:12" ht="15" customHeight="1">
      <c r="A73" s="74">
        <v>10</v>
      </c>
      <c r="B73" s="63" t="s">
        <v>412</v>
      </c>
      <c r="C73" s="63" t="s">
        <v>12</v>
      </c>
      <c r="D73" s="94">
        <v>94</v>
      </c>
      <c r="E73" s="94">
        <v>92</v>
      </c>
      <c r="F73" s="94">
        <v>89</v>
      </c>
      <c r="G73" s="94">
        <v>88</v>
      </c>
      <c r="H73" s="94"/>
      <c r="I73" s="94"/>
      <c r="J73" s="190">
        <f t="shared" si="1"/>
        <v>363</v>
      </c>
      <c r="K73" s="94"/>
      <c r="L73" s="88"/>
    </row>
    <row r="74" spans="1:12" ht="15" customHeight="1">
      <c r="A74" s="74">
        <v>11</v>
      </c>
      <c r="B74" s="63" t="s">
        <v>359</v>
      </c>
      <c r="C74" s="63" t="s">
        <v>78</v>
      </c>
      <c r="D74" s="94">
        <v>84</v>
      </c>
      <c r="E74" s="94">
        <v>93</v>
      </c>
      <c r="F74" s="94">
        <v>85</v>
      </c>
      <c r="G74" s="94">
        <v>86</v>
      </c>
      <c r="H74" s="94"/>
      <c r="I74" s="94"/>
      <c r="J74" s="190">
        <f t="shared" si="1"/>
        <v>348</v>
      </c>
      <c r="K74" s="94"/>
      <c r="L74" s="88"/>
    </row>
    <row r="75" spans="1:12" ht="15" customHeight="1">
      <c r="A75" s="74">
        <v>12</v>
      </c>
      <c r="B75" s="59" t="s">
        <v>76</v>
      </c>
      <c r="C75" s="59" t="s">
        <v>29</v>
      </c>
      <c r="D75" s="190">
        <v>87</v>
      </c>
      <c r="E75" s="190">
        <v>86</v>
      </c>
      <c r="F75" s="190">
        <v>87</v>
      </c>
      <c r="G75" s="190">
        <v>87</v>
      </c>
      <c r="H75" s="143"/>
      <c r="I75" s="143"/>
      <c r="J75" s="190">
        <f t="shared" si="1"/>
        <v>347</v>
      </c>
      <c r="K75" s="143"/>
      <c r="L75" s="88"/>
    </row>
    <row r="76" spans="1:12" ht="15" customHeight="1">
      <c r="A76" s="74">
        <v>13</v>
      </c>
      <c r="B76" s="63" t="s">
        <v>155</v>
      </c>
      <c r="C76" s="63" t="s">
        <v>78</v>
      </c>
      <c r="D76" s="94">
        <v>91</v>
      </c>
      <c r="E76" s="94">
        <v>84</v>
      </c>
      <c r="F76" s="94">
        <v>89</v>
      </c>
      <c r="G76" s="94">
        <v>81</v>
      </c>
      <c r="H76" s="94"/>
      <c r="I76" s="94"/>
      <c r="J76" s="190">
        <f t="shared" si="1"/>
        <v>345</v>
      </c>
      <c r="K76" s="94"/>
      <c r="L76" s="88"/>
    </row>
    <row r="77" spans="1:12" ht="15" customHeight="1">
      <c r="A77" s="74">
        <v>14</v>
      </c>
      <c r="B77" s="59" t="s">
        <v>93</v>
      </c>
      <c r="C77" s="59" t="s">
        <v>29</v>
      </c>
      <c r="D77" s="190">
        <v>87</v>
      </c>
      <c r="E77" s="190">
        <v>86</v>
      </c>
      <c r="F77" s="190">
        <v>86</v>
      </c>
      <c r="G77" s="190">
        <v>85</v>
      </c>
      <c r="H77" s="143"/>
      <c r="I77" s="143"/>
      <c r="J77" s="190">
        <f t="shared" si="1"/>
        <v>344</v>
      </c>
      <c r="K77" s="143"/>
      <c r="L77" s="88"/>
    </row>
    <row r="78" spans="1:12" ht="15" customHeight="1">
      <c r="A78" s="74">
        <v>15</v>
      </c>
      <c r="B78" s="63" t="s">
        <v>419</v>
      </c>
      <c r="C78" s="63" t="s">
        <v>29</v>
      </c>
      <c r="D78" s="94">
        <v>82</v>
      </c>
      <c r="E78" s="94">
        <v>87</v>
      </c>
      <c r="F78" s="94">
        <v>81</v>
      </c>
      <c r="G78" s="94">
        <v>84</v>
      </c>
      <c r="H78" s="94"/>
      <c r="I78" s="94"/>
      <c r="J78" s="190">
        <f t="shared" si="1"/>
        <v>334</v>
      </c>
      <c r="K78" s="94"/>
      <c r="L78" s="88"/>
    </row>
    <row r="80" ht="12.75">
      <c r="B80" s="65" t="s">
        <v>278</v>
      </c>
    </row>
    <row r="81" ht="12.75">
      <c r="B81" s="124" t="s">
        <v>233</v>
      </c>
    </row>
    <row r="82" spans="1:2" ht="12.75">
      <c r="A82" s="65" t="s">
        <v>51</v>
      </c>
      <c r="B82" s="65" t="s">
        <v>444</v>
      </c>
    </row>
    <row r="83" spans="2:10" ht="12.75">
      <c r="B83" s="248" t="s">
        <v>304</v>
      </c>
      <c r="C83" s="59" t="s">
        <v>305</v>
      </c>
      <c r="D83" s="94">
        <v>96</v>
      </c>
      <c r="E83" s="94">
        <v>92</v>
      </c>
      <c r="F83" s="94">
        <v>94</v>
      </c>
      <c r="G83" s="94">
        <v>93</v>
      </c>
      <c r="H83" s="94"/>
      <c r="I83" s="94"/>
      <c r="J83" s="94">
        <f>G83+F83+E83+D83</f>
        <v>375</v>
      </c>
    </row>
    <row r="84" spans="1:13" ht="12.75">
      <c r="A84" s="65" t="s">
        <v>65</v>
      </c>
      <c r="B84" s="123" t="s">
        <v>153</v>
      </c>
      <c r="C84" s="123" t="s">
        <v>99</v>
      </c>
      <c r="D84" s="252">
        <v>84</v>
      </c>
      <c r="E84" s="252">
        <v>90</v>
      </c>
      <c r="F84" s="252">
        <v>92</v>
      </c>
      <c r="G84" s="252">
        <v>89</v>
      </c>
      <c r="H84" s="189"/>
      <c r="I84" s="189"/>
      <c r="J84" s="94">
        <f>G84+F84+E84+D84</f>
        <v>355</v>
      </c>
      <c r="M84" s="251"/>
    </row>
    <row r="85" spans="1:10" ht="12.75">
      <c r="A85" s="59" t="s">
        <v>66</v>
      </c>
      <c r="B85" s="63" t="s">
        <v>420</v>
      </c>
      <c r="C85" s="63" t="s">
        <v>43</v>
      </c>
      <c r="D85" s="94">
        <v>81</v>
      </c>
      <c r="E85" s="94">
        <v>97</v>
      </c>
      <c r="F85" s="94">
        <v>90</v>
      </c>
      <c r="G85" s="94">
        <v>82</v>
      </c>
      <c r="H85" s="94"/>
      <c r="I85" s="94"/>
      <c r="J85" s="94">
        <f>G85+F85+E85+D85</f>
        <v>350</v>
      </c>
    </row>
    <row r="86" spans="1:10" ht="12.75">
      <c r="A86" s="63" t="s">
        <v>67</v>
      </c>
      <c r="B86" s="63" t="s">
        <v>44</v>
      </c>
      <c r="C86" s="59" t="s">
        <v>43</v>
      </c>
      <c r="D86" s="94">
        <v>89</v>
      </c>
      <c r="E86" s="94">
        <v>86</v>
      </c>
      <c r="F86" s="94">
        <v>82</v>
      </c>
      <c r="G86" s="94">
        <v>86</v>
      </c>
      <c r="H86" s="94"/>
      <c r="I86" s="94"/>
      <c r="J86" s="94">
        <f>G86+F86+E86+D86</f>
        <v>343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4.00390625" style="13" customWidth="1"/>
    <col min="2" max="2" width="21.140625" style="0" customWidth="1"/>
    <col min="3" max="3" width="17.8515625" style="0" bestFit="1" customWidth="1"/>
    <col min="10" max="10" width="7.57421875" style="0" bestFit="1" customWidth="1"/>
    <col min="11" max="11" width="4.421875" style="13" customWidth="1"/>
    <col min="13" max="13" width="4.57421875" style="0" customWidth="1"/>
    <col min="14" max="14" width="15.7109375" style="0" customWidth="1"/>
    <col min="15" max="15" width="16.421875" style="0" bestFit="1" customWidth="1"/>
    <col min="17" max="17" width="16.140625" style="0" customWidth="1"/>
    <col min="19" max="19" width="16.140625" style="0" bestFit="1" customWidth="1"/>
  </cols>
  <sheetData>
    <row r="1" ht="12.75">
      <c r="B1" s="65" t="s">
        <v>221</v>
      </c>
    </row>
    <row r="2" ht="12.75">
      <c r="B2" s="19" t="s">
        <v>47</v>
      </c>
    </row>
    <row r="3" spans="1:11" ht="12.75">
      <c r="A3" s="18"/>
      <c r="B3" s="5" t="s">
        <v>52</v>
      </c>
      <c r="C3" s="5"/>
      <c r="D3" s="17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1" t="s">
        <v>7</v>
      </c>
      <c r="K3" s="40" t="s">
        <v>71</v>
      </c>
    </row>
    <row r="4" spans="1:11" ht="12.75">
      <c r="A4" s="313">
        <v>1</v>
      </c>
      <c r="B4" s="244" t="s">
        <v>367</v>
      </c>
      <c r="C4" s="244" t="s">
        <v>12</v>
      </c>
      <c r="D4" s="314">
        <v>86</v>
      </c>
      <c r="E4" s="314">
        <v>82</v>
      </c>
      <c r="F4" s="314">
        <v>84</v>
      </c>
      <c r="G4" s="314">
        <v>88</v>
      </c>
      <c r="H4" s="314">
        <v>86</v>
      </c>
      <c r="I4" s="315">
        <v>91</v>
      </c>
      <c r="J4" s="314">
        <f>I4+H4+G4+F4+E4+D4</f>
        <v>517</v>
      </c>
      <c r="K4" s="8"/>
    </row>
    <row r="5" spans="1:11" ht="12.75">
      <c r="A5" s="200" t="s">
        <v>65</v>
      </c>
      <c r="B5" s="244" t="s">
        <v>138</v>
      </c>
      <c r="C5" s="316" t="s">
        <v>12</v>
      </c>
      <c r="D5" s="314">
        <v>89</v>
      </c>
      <c r="E5" s="314">
        <v>82</v>
      </c>
      <c r="F5" s="314">
        <v>87</v>
      </c>
      <c r="G5" s="314">
        <v>88</v>
      </c>
      <c r="H5" s="314">
        <v>87</v>
      </c>
      <c r="I5" s="315">
        <v>81</v>
      </c>
      <c r="J5" s="314">
        <f>I5+H5+G5+F5+E5+D5</f>
        <v>514</v>
      </c>
      <c r="K5" s="8"/>
    </row>
    <row r="6" spans="1:11" ht="12.75">
      <c r="A6" s="200" t="s">
        <v>66</v>
      </c>
      <c r="B6" s="244" t="s">
        <v>346</v>
      </c>
      <c r="C6" s="244" t="s">
        <v>78</v>
      </c>
      <c r="D6" s="314">
        <v>74</v>
      </c>
      <c r="E6" s="314">
        <v>79</v>
      </c>
      <c r="F6" s="314">
        <v>85</v>
      </c>
      <c r="G6" s="314">
        <v>89</v>
      </c>
      <c r="H6" s="314">
        <v>89</v>
      </c>
      <c r="I6" s="314">
        <v>83</v>
      </c>
      <c r="J6" s="314">
        <f>I6+H6+G6+F6+E6+D6</f>
        <v>499</v>
      </c>
      <c r="K6" s="8"/>
    </row>
    <row r="7" spans="1:11" ht="12.75">
      <c r="A7" s="309" t="s">
        <v>67</v>
      </c>
      <c r="B7" s="306" t="s">
        <v>189</v>
      </c>
      <c r="C7" s="306" t="s">
        <v>188</v>
      </c>
      <c r="D7" s="312">
        <v>80</v>
      </c>
      <c r="E7" s="312">
        <v>55</v>
      </c>
      <c r="F7" s="312">
        <v>60</v>
      </c>
      <c r="G7" s="312">
        <v>83</v>
      </c>
      <c r="H7" s="312">
        <v>73</v>
      </c>
      <c r="I7" s="312">
        <v>65</v>
      </c>
      <c r="J7" s="312">
        <f>I7+H7+G7+F7+E7+D7</f>
        <v>416</v>
      </c>
      <c r="K7" s="8"/>
    </row>
    <row r="8" spans="1:11" ht="12.75">
      <c r="A8" s="309" t="s">
        <v>162</v>
      </c>
      <c r="B8" s="306" t="s">
        <v>313</v>
      </c>
      <c r="C8" s="306" t="s">
        <v>188</v>
      </c>
      <c r="D8" s="312">
        <v>33</v>
      </c>
      <c r="E8" s="312">
        <v>39</v>
      </c>
      <c r="F8" s="312">
        <v>24</v>
      </c>
      <c r="G8" s="312">
        <v>49</v>
      </c>
      <c r="H8" s="312">
        <v>50</v>
      </c>
      <c r="I8" s="312">
        <v>15</v>
      </c>
      <c r="J8" s="312">
        <f>I8+H8+G8+F8+E8+D8</f>
        <v>210</v>
      </c>
      <c r="K8" s="8"/>
    </row>
    <row r="9" spans="1:3" ht="12.75">
      <c r="A9" s="41"/>
      <c r="B9" s="117"/>
      <c r="C9" s="117"/>
    </row>
    <row r="10" spans="1:10" ht="12.75">
      <c r="A10" s="18"/>
      <c r="B10" s="65" t="s">
        <v>221</v>
      </c>
      <c r="C10" s="5"/>
      <c r="D10" s="5"/>
      <c r="E10" s="5"/>
      <c r="F10" s="5"/>
      <c r="G10" s="5"/>
      <c r="H10" s="5"/>
      <c r="I10" s="5"/>
      <c r="J10" s="5"/>
    </row>
    <row r="11" spans="1:3" ht="12.75">
      <c r="A11" s="18"/>
      <c r="B11" s="19" t="s">
        <v>9</v>
      </c>
      <c r="C11" s="5"/>
    </row>
    <row r="12" spans="2:11" ht="12.75">
      <c r="B12" t="s">
        <v>64</v>
      </c>
      <c r="D12" s="17" t="s">
        <v>17</v>
      </c>
      <c r="E12" s="17" t="s">
        <v>18</v>
      </c>
      <c r="F12" s="17" t="s">
        <v>19</v>
      </c>
      <c r="G12" s="17" t="s">
        <v>20</v>
      </c>
      <c r="H12" s="17" t="s">
        <v>21</v>
      </c>
      <c r="I12" s="26" t="s">
        <v>22</v>
      </c>
      <c r="J12" s="14" t="s">
        <v>7</v>
      </c>
      <c r="K12" s="8" t="s">
        <v>71</v>
      </c>
    </row>
    <row r="13" spans="1:11" ht="12.75">
      <c r="A13" s="18">
        <v>1</v>
      </c>
      <c r="B13" s="63" t="s">
        <v>156</v>
      </c>
      <c r="C13" s="63" t="s">
        <v>29</v>
      </c>
      <c r="D13" s="15">
        <v>87</v>
      </c>
      <c r="E13" s="15">
        <v>84</v>
      </c>
      <c r="F13" s="15">
        <v>83</v>
      </c>
      <c r="G13" s="15">
        <v>83</v>
      </c>
      <c r="H13" s="15">
        <v>93</v>
      </c>
      <c r="I13" s="15">
        <v>85</v>
      </c>
      <c r="J13" s="34">
        <f>SUM(D13:I13)</f>
        <v>515</v>
      </c>
      <c r="K13" s="8"/>
    </row>
    <row r="14" spans="1:11" ht="12.75">
      <c r="A14" s="40">
        <v>2</v>
      </c>
      <c r="B14" s="63" t="s">
        <v>201</v>
      </c>
      <c r="C14" s="63" t="s">
        <v>196</v>
      </c>
      <c r="D14" s="8">
        <v>87</v>
      </c>
      <c r="E14" s="8">
        <v>80</v>
      </c>
      <c r="F14" s="8">
        <v>88</v>
      </c>
      <c r="G14" s="8">
        <v>88</v>
      </c>
      <c r="H14" s="8">
        <v>81</v>
      </c>
      <c r="I14" s="9">
        <v>83</v>
      </c>
      <c r="J14" s="8">
        <f>SUM(D14:I14)</f>
        <v>507</v>
      </c>
      <c r="K14" s="8"/>
    </row>
    <row r="15" spans="1:11" ht="12.75">
      <c r="A15" s="40">
        <v>3</v>
      </c>
      <c r="B15" s="63" t="s">
        <v>95</v>
      </c>
      <c r="C15" s="63" t="s">
        <v>12</v>
      </c>
      <c r="D15" s="8">
        <v>76</v>
      </c>
      <c r="E15" s="8">
        <v>82</v>
      </c>
      <c r="F15" s="8">
        <v>81</v>
      </c>
      <c r="G15" s="8">
        <v>83</v>
      </c>
      <c r="H15" s="8">
        <v>86</v>
      </c>
      <c r="I15" s="8">
        <v>81</v>
      </c>
      <c r="J15" s="8">
        <f>SUM(D15:I15)</f>
        <v>489</v>
      </c>
      <c r="K15" s="8"/>
    </row>
    <row r="16" spans="1:11" ht="12.75">
      <c r="A16" s="8">
        <v>4</v>
      </c>
      <c r="B16" s="63" t="s">
        <v>146</v>
      </c>
      <c r="C16" s="63" t="s">
        <v>12</v>
      </c>
      <c r="D16" s="8">
        <v>83</v>
      </c>
      <c r="E16" s="8">
        <v>83</v>
      </c>
      <c r="F16" s="8">
        <v>80</v>
      </c>
      <c r="G16" s="8">
        <v>74</v>
      </c>
      <c r="H16" s="8">
        <v>88</v>
      </c>
      <c r="I16" s="8">
        <v>75</v>
      </c>
      <c r="J16" s="8">
        <f>SUM(D16:I16)</f>
        <v>483</v>
      </c>
      <c r="K16" s="8"/>
    </row>
    <row r="18" ht="12.75">
      <c r="B18" s="65" t="s">
        <v>221</v>
      </c>
    </row>
    <row r="19" spans="1:3" ht="12.75">
      <c r="A19" s="18"/>
      <c r="B19" s="19" t="s">
        <v>11</v>
      </c>
      <c r="C19" s="5"/>
    </row>
    <row r="20" spans="1:11" ht="12.75">
      <c r="A20" s="13">
        <v>1</v>
      </c>
      <c r="B20" t="s">
        <v>64</v>
      </c>
      <c r="D20" s="17" t="s">
        <v>17</v>
      </c>
      <c r="E20" s="17" t="s">
        <v>18</v>
      </c>
      <c r="F20" s="17" t="s">
        <v>19</v>
      </c>
      <c r="G20" s="17" t="s">
        <v>20</v>
      </c>
      <c r="H20" s="17" t="s">
        <v>21</v>
      </c>
      <c r="I20" s="26" t="s">
        <v>22</v>
      </c>
      <c r="J20" s="14" t="s">
        <v>7</v>
      </c>
      <c r="K20" s="8" t="s">
        <v>71</v>
      </c>
    </row>
    <row r="21" spans="2:11" ht="12.75">
      <c r="B21" s="63" t="s">
        <v>73</v>
      </c>
      <c r="C21" s="63" t="s">
        <v>72</v>
      </c>
      <c r="D21" s="8">
        <v>78</v>
      </c>
      <c r="E21" s="8">
        <v>86</v>
      </c>
      <c r="F21" s="8">
        <v>79</v>
      </c>
      <c r="G21" s="8">
        <v>86</v>
      </c>
      <c r="H21" s="8">
        <v>87</v>
      </c>
      <c r="I21" s="8">
        <v>86</v>
      </c>
      <c r="J21" s="34">
        <f aca="true" t="shared" si="0" ref="J21:J31">SUM(D21:I21)</f>
        <v>502</v>
      </c>
      <c r="K21" s="8"/>
    </row>
    <row r="22" spans="1:11" ht="12.75">
      <c r="A22" s="40">
        <v>2</v>
      </c>
      <c r="B22" s="63" t="s">
        <v>404</v>
      </c>
      <c r="C22" s="67" t="s">
        <v>72</v>
      </c>
      <c r="D22" s="8">
        <v>87</v>
      </c>
      <c r="E22" s="8">
        <v>80</v>
      </c>
      <c r="F22" s="8">
        <v>82</v>
      </c>
      <c r="G22" s="8">
        <v>89</v>
      </c>
      <c r="H22" s="8">
        <v>83</v>
      </c>
      <c r="I22" s="8">
        <v>77</v>
      </c>
      <c r="J22" s="34">
        <f t="shared" si="0"/>
        <v>498</v>
      </c>
      <c r="K22" s="8"/>
    </row>
    <row r="23" spans="1:11" ht="12.75">
      <c r="A23" s="8">
        <v>3</v>
      </c>
      <c r="B23" s="63" t="s">
        <v>422</v>
      </c>
      <c r="C23" s="63" t="s">
        <v>29</v>
      </c>
      <c r="D23" s="8">
        <v>82</v>
      </c>
      <c r="E23" s="8">
        <v>82</v>
      </c>
      <c r="F23" s="8">
        <v>78</v>
      </c>
      <c r="G23" s="8">
        <v>84</v>
      </c>
      <c r="H23" s="8">
        <v>84</v>
      </c>
      <c r="I23" s="8">
        <v>82</v>
      </c>
      <c r="J23" s="34">
        <f t="shared" si="0"/>
        <v>492</v>
      </c>
      <c r="K23" s="8"/>
    </row>
    <row r="24" spans="1:11" ht="12.75">
      <c r="A24" s="40">
        <v>4</v>
      </c>
      <c r="B24" s="63" t="s">
        <v>63</v>
      </c>
      <c r="C24" s="121" t="s">
        <v>29</v>
      </c>
      <c r="D24" s="8">
        <v>88</v>
      </c>
      <c r="E24" s="8">
        <v>82</v>
      </c>
      <c r="F24" s="8">
        <v>72</v>
      </c>
      <c r="G24" s="8">
        <v>82</v>
      </c>
      <c r="H24" s="8">
        <v>76</v>
      </c>
      <c r="I24" s="8">
        <v>84</v>
      </c>
      <c r="J24" s="34">
        <f t="shared" si="0"/>
        <v>484</v>
      </c>
      <c r="K24" s="8"/>
    </row>
    <row r="25" spans="1:11" ht="12.75">
      <c r="A25" s="8">
        <v>5</v>
      </c>
      <c r="B25" s="63" t="s">
        <v>373</v>
      </c>
      <c r="C25" s="63" t="s">
        <v>12</v>
      </c>
      <c r="D25" s="8">
        <v>90</v>
      </c>
      <c r="E25" s="8">
        <v>81</v>
      </c>
      <c r="F25" s="8">
        <v>84</v>
      </c>
      <c r="G25" s="8">
        <v>72</v>
      </c>
      <c r="H25" s="8">
        <v>79</v>
      </c>
      <c r="I25" s="8">
        <v>76</v>
      </c>
      <c r="J25" s="34">
        <f t="shared" si="0"/>
        <v>482</v>
      </c>
      <c r="K25" s="8"/>
    </row>
    <row r="26" spans="1:11" ht="12.75">
      <c r="A26" s="8">
        <v>6</v>
      </c>
      <c r="B26" s="59" t="s">
        <v>68</v>
      </c>
      <c r="C26" s="59" t="s">
        <v>29</v>
      </c>
      <c r="D26" s="15">
        <v>75</v>
      </c>
      <c r="E26" s="15">
        <v>77</v>
      </c>
      <c r="F26" s="15">
        <v>84</v>
      </c>
      <c r="G26" s="15">
        <v>74</v>
      </c>
      <c r="H26" s="15">
        <v>80</v>
      </c>
      <c r="I26" s="15">
        <v>77</v>
      </c>
      <c r="J26" s="34">
        <f t="shared" si="0"/>
        <v>467</v>
      </c>
      <c r="K26" s="8"/>
    </row>
    <row r="27" spans="1:11" ht="12.75">
      <c r="A27" s="8">
        <v>7</v>
      </c>
      <c r="B27" s="63" t="s">
        <v>33</v>
      </c>
      <c r="C27" s="12" t="s">
        <v>29</v>
      </c>
      <c r="D27" s="8">
        <v>73</v>
      </c>
      <c r="E27" s="8">
        <v>79</v>
      </c>
      <c r="F27" s="8">
        <v>80</v>
      </c>
      <c r="G27" s="8">
        <v>78</v>
      </c>
      <c r="H27" s="8">
        <v>79</v>
      </c>
      <c r="I27" s="8">
        <v>74</v>
      </c>
      <c r="J27" s="34">
        <f t="shared" si="0"/>
        <v>463</v>
      </c>
      <c r="K27" s="8"/>
    </row>
    <row r="28" spans="1:11" ht="12.75">
      <c r="A28" s="74" t="s">
        <v>405</v>
      </c>
      <c r="B28" s="63" t="s">
        <v>115</v>
      </c>
      <c r="C28" s="63" t="s">
        <v>72</v>
      </c>
      <c r="D28" s="8">
        <v>77</v>
      </c>
      <c r="E28" s="8">
        <v>78</v>
      </c>
      <c r="F28" s="8">
        <v>62</v>
      </c>
      <c r="G28" s="8">
        <v>76</v>
      </c>
      <c r="H28" s="8">
        <v>82</v>
      </c>
      <c r="I28" s="8">
        <v>78</v>
      </c>
      <c r="J28" s="34">
        <f t="shared" si="0"/>
        <v>453</v>
      </c>
      <c r="K28" s="8"/>
    </row>
    <row r="29" spans="1:11" ht="12.75">
      <c r="A29" s="74" t="s">
        <v>406</v>
      </c>
      <c r="B29" s="63" t="s">
        <v>131</v>
      </c>
      <c r="C29" s="63" t="s">
        <v>72</v>
      </c>
      <c r="D29" s="8">
        <v>72</v>
      </c>
      <c r="E29" s="8">
        <v>79</v>
      </c>
      <c r="F29" s="8">
        <v>73</v>
      </c>
      <c r="G29" s="8">
        <v>71</v>
      </c>
      <c r="H29" s="8">
        <v>80</v>
      </c>
      <c r="I29" s="8">
        <v>74</v>
      </c>
      <c r="J29" s="34">
        <f t="shared" si="0"/>
        <v>449</v>
      </c>
      <c r="K29" s="8"/>
    </row>
    <row r="30" spans="1:11" ht="12.75">
      <c r="A30" s="74" t="s">
        <v>408</v>
      </c>
      <c r="B30" s="63" t="s">
        <v>60</v>
      </c>
      <c r="C30" s="12" t="s">
        <v>29</v>
      </c>
      <c r="D30" s="8">
        <v>62</v>
      </c>
      <c r="E30" s="8">
        <v>55</v>
      </c>
      <c r="F30" s="8">
        <v>55</v>
      </c>
      <c r="G30" s="8">
        <v>51</v>
      </c>
      <c r="H30" s="8">
        <v>70</v>
      </c>
      <c r="I30" s="8">
        <v>48</v>
      </c>
      <c r="J30" s="34">
        <f t="shared" si="0"/>
        <v>341</v>
      </c>
      <c r="K30" s="8"/>
    </row>
    <row r="31" spans="1:11" ht="12.75">
      <c r="A31" s="74" t="s">
        <v>409</v>
      </c>
      <c r="B31" s="63" t="s">
        <v>236</v>
      </c>
      <c r="C31" s="12" t="s">
        <v>99</v>
      </c>
      <c r="D31" s="8">
        <v>43</v>
      </c>
      <c r="E31" s="8">
        <v>50</v>
      </c>
      <c r="F31" s="8">
        <v>56</v>
      </c>
      <c r="G31" s="8">
        <v>61</v>
      </c>
      <c r="H31" s="8">
        <v>63</v>
      </c>
      <c r="I31" s="8">
        <v>52</v>
      </c>
      <c r="J31" s="34">
        <f t="shared" si="0"/>
        <v>325</v>
      </c>
      <c r="K31" s="8"/>
    </row>
    <row r="32" spans="2:3" ht="12.75">
      <c r="B32" s="117"/>
      <c r="C32" s="117"/>
    </row>
  </sheetData>
  <sheetProtection/>
  <printOptions/>
  <pageMargins left="1.3385826771653544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4"/>
  <sheetViews>
    <sheetView zoomScale="115" zoomScaleNormal="115" zoomScalePageLayoutView="0" workbookViewId="0" topLeftCell="A88">
      <selection activeCell="C110" sqref="C110"/>
    </sheetView>
  </sheetViews>
  <sheetFormatPr defaultColWidth="11.421875" defaultRowHeight="12.75"/>
  <cols>
    <col min="1" max="1" width="3.57421875" style="51" customWidth="1"/>
    <col min="2" max="2" width="27.28125" style="4" customWidth="1"/>
    <col min="3" max="3" width="18.421875" style="4" bestFit="1" customWidth="1"/>
    <col min="4" max="7" width="6.8515625" style="4" bestFit="1" customWidth="1"/>
    <col min="8" max="8" width="7.57421875" style="4" bestFit="1" customWidth="1"/>
    <col min="9" max="9" width="6.8515625" style="4" bestFit="1" customWidth="1"/>
    <col min="10" max="10" width="8.7109375" style="4" customWidth="1"/>
    <col min="11" max="11" width="3.7109375" style="51" customWidth="1"/>
    <col min="12" max="12" width="11.421875" style="4" customWidth="1"/>
    <col min="13" max="13" width="22.421875" style="4" bestFit="1" customWidth="1"/>
    <col min="14" max="14" width="13.00390625" style="4" bestFit="1" customWidth="1"/>
    <col min="15" max="15" width="11.421875" style="4" customWidth="1"/>
    <col min="16" max="16" width="13.8515625" style="4" bestFit="1" customWidth="1"/>
    <col min="17" max="17" width="11.421875" style="4" customWidth="1"/>
    <col min="18" max="18" width="15.7109375" style="4" customWidth="1"/>
    <col min="19" max="16384" width="11.421875" style="4" customWidth="1"/>
  </cols>
  <sheetData>
    <row r="1" ht="9.75">
      <c r="B1" s="4" t="s">
        <v>255</v>
      </c>
    </row>
    <row r="2" ht="9.75">
      <c r="B2" s="161" t="s">
        <v>47</v>
      </c>
    </row>
    <row r="3" spans="1:11" ht="9.75">
      <c r="A3" s="47" t="s">
        <v>51</v>
      </c>
      <c r="B3" s="52" t="s">
        <v>52</v>
      </c>
      <c r="C3" s="52"/>
      <c r="D3" s="29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7</v>
      </c>
      <c r="K3" s="6" t="s">
        <v>71</v>
      </c>
    </row>
    <row r="4" spans="1:11" ht="9.75">
      <c r="A4" s="6"/>
      <c r="B4" s="261" t="s">
        <v>367</v>
      </c>
      <c r="C4" s="162" t="s">
        <v>12</v>
      </c>
      <c r="D4" s="163">
        <v>95</v>
      </c>
      <c r="E4" s="163">
        <v>95</v>
      </c>
      <c r="F4" s="163">
        <v>96</v>
      </c>
      <c r="G4" s="163">
        <v>90</v>
      </c>
      <c r="H4" s="163">
        <v>94</v>
      </c>
      <c r="I4" s="163">
        <v>96</v>
      </c>
      <c r="J4" s="163">
        <f aca="true" t="shared" si="0" ref="J4:J11">SUM(D4:I4)</f>
        <v>566</v>
      </c>
      <c r="K4" s="6">
        <v>12</v>
      </c>
    </row>
    <row r="5" spans="1:11" ht="9.75">
      <c r="A5" s="6">
        <v>2</v>
      </c>
      <c r="B5" s="162" t="s">
        <v>250</v>
      </c>
      <c r="C5" s="162" t="s">
        <v>29</v>
      </c>
      <c r="D5" s="163">
        <v>95</v>
      </c>
      <c r="E5" s="163">
        <v>96</v>
      </c>
      <c r="F5" s="163">
        <v>94</v>
      </c>
      <c r="G5" s="163">
        <v>94</v>
      </c>
      <c r="H5" s="163">
        <v>95</v>
      </c>
      <c r="I5" s="163">
        <v>91</v>
      </c>
      <c r="J5" s="163">
        <f t="shared" si="0"/>
        <v>565</v>
      </c>
      <c r="K5" s="6">
        <v>15</v>
      </c>
    </row>
    <row r="6" spans="1:11" ht="9.75">
      <c r="A6" s="6">
        <v>3</v>
      </c>
      <c r="B6" s="2" t="s">
        <v>138</v>
      </c>
      <c r="C6" s="2" t="s">
        <v>12</v>
      </c>
      <c r="D6" s="163">
        <v>92</v>
      </c>
      <c r="E6" s="163">
        <v>93</v>
      </c>
      <c r="F6" s="163">
        <v>95</v>
      </c>
      <c r="G6" s="163">
        <v>93</v>
      </c>
      <c r="H6" s="163">
        <v>94</v>
      </c>
      <c r="I6" s="163">
        <v>92</v>
      </c>
      <c r="J6" s="163">
        <f t="shared" si="0"/>
        <v>559</v>
      </c>
      <c r="K6" s="6">
        <v>10</v>
      </c>
    </row>
    <row r="7" spans="1:11" ht="9.75">
      <c r="A7" s="6">
        <v>4</v>
      </c>
      <c r="B7" s="162" t="s">
        <v>216</v>
      </c>
      <c r="C7" s="162" t="s">
        <v>72</v>
      </c>
      <c r="D7" s="163">
        <v>90</v>
      </c>
      <c r="E7" s="163">
        <v>93</v>
      </c>
      <c r="F7" s="163">
        <v>85</v>
      </c>
      <c r="G7" s="163">
        <v>91</v>
      </c>
      <c r="H7" s="163">
        <v>88</v>
      </c>
      <c r="I7" s="163">
        <v>80</v>
      </c>
      <c r="J7" s="163">
        <f t="shared" si="0"/>
        <v>527</v>
      </c>
      <c r="K7" s="6">
        <v>4</v>
      </c>
    </row>
    <row r="8" spans="1:11" ht="9.75">
      <c r="A8" s="6">
        <v>5</v>
      </c>
      <c r="B8" s="162" t="s">
        <v>110</v>
      </c>
      <c r="C8" s="162" t="s">
        <v>61</v>
      </c>
      <c r="D8" s="163">
        <v>88</v>
      </c>
      <c r="E8" s="163">
        <v>84</v>
      </c>
      <c r="F8" s="163">
        <v>91</v>
      </c>
      <c r="G8" s="163">
        <v>89</v>
      </c>
      <c r="H8" s="163">
        <v>89</v>
      </c>
      <c r="I8" s="163">
        <v>86</v>
      </c>
      <c r="J8" s="163">
        <f t="shared" si="0"/>
        <v>527</v>
      </c>
      <c r="K8" s="6">
        <v>4</v>
      </c>
    </row>
    <row r="9" spans="1:11" ht="12" customHeight="1">
      <c r="A9" s="6">
        <v>6</v>
      </c>
      <c r="B9" s="162" t="s">
        <v>370</v>
      </c>
      <c r="C9" s="162" t="s">
        <v>12</v>
      </c>
      <c r="D9" s="163">
        <v>88</v>
      </c>
      <c r="E9" s="163">
        <v>89</v>
      </c>
      <c r="F9" s="163">
        <v>90</v>
      </c>
      <c r="G9" s="163">
        <v>85</v>
      </c>
      <c r="H9" s="163">
        <v>83</v>
      </c>
      <c r="I9" s="163">
        <v>85</v>
      </c>
      <c r="J9" s="163">
        <f t="shared" si="0"/>
        <v>520</v>
      </c>
      <c r="K9" s="6">
        <v>5</v>
      </c>
    </row>
    <row r="10" spans="1:11" ht="12" customHeight="1">
      <c r="A10" s="317">
        <v>7</v>
      </c>
      <c r="B10" s="318" t="s">
        <v>189</v>
      </c>
      <c r="C10" s="318" t="s">
        <v>188</v>
      </c>
      <c r="D10" s="319">
        <v>86</v>
      </c>
      <c r="E10" s="319">
        <v>85</v>
      </c>
      <c r="F10" s="319">
        <v>91</v>
      </c>
      <c r="G10" s="319">
        <v>85</v>
      </c>
      <c r="H10" s="319">
        <v>88</v>
      </c>
      <c r="I10" s="319">
        <v>77</v>
      </c>
      <c r="J10" s="319">
        <f t="shared" si="0"/>
        <v>512</v>
      </c>
      <c r="K10" s="6">
        <v>4</v>
      </c>
    </row>
    <row r="11" spans="1:11" ht="12" customHeight="1">
      <c r="A11" s="6">
        <v>8</v>
      </c>
      <c r="B11" s="162" t="s">
        <v>410</v>
      </c>
      <c r="C11" s="162" t="s">
        <v>12</v>
      </c>
      <c r="D11" s="163"/>
      <c r="E11" s="163"/>
      <c r="F11" s="163"/>
      <c r="G11" s="163"/>
      <c r="H11" s="163"/>
      <c r="I11" s="163"/>
      <c r="J11" s="163">
        <f t="shared" si="0"/>
        <v>0</v>
      </c>
      <c r="K11" s="6"/>
    </row>
    <row r="12" spans="1:11" ht="12" customHeight="1">
      <c r="A12" s="47"/>
      <c r="B12" s="168"/>
      <c r="C12" s="168"/>
      <c r="D12" s="171"/>
      <c r="E12" s="171"/>
      <c r="F12" s="171"/>
      <c r="G12" s="171"/>
      <c r="H12" s="171"/>
      <c r="I12" s="171"/>
      <c r="J12" s="171"/>
      <c r="K12" s="47"/>
    </row>
    <row r="13" ht="12" customHeight="1">
      <c r="B13" s="4" t="s">
        <v>254</v>
      </c>
    </row>
    <row r="14" ht="12" customHeight="1">
      <c r="B14" s="161" t="s">
        <v>47</v>
      </c>
    </row>
    <row r="15" spans="1:11" ht="12" customHeight="1">
      <c r="A15" s="47" t="s">
        <v>51</v>
      </c>
      <c r="B15" s="52" t="s">
        <v>52</v>
      </c>
      <c r="C15" s="52"/>
      <c r="D15" s="6" t="s">
        <v>17</v>
      </c>
      <c r="E15" s="6" t="s">
        <v>18</v>
      </c>
      <c r="F15" s="6" t="s">
        <v>19</v>
      </c>
      <c r="G15" s="6" t="s">
        <v>20</v>
      </c>
      <c r="H15" s="6" t="s">
        <v>21</v>
      </c>
      <c r="I15" s="6" t="s">
        <v>22</v>
      </c>
      <c r="J15" s="6" t="s">
        <v>7</v>
      </c>
      <c r="K15" s="6" t="s">
        <v>71</v>
      </c>
    </row>
    <row r="16" spans="1:11" ht="12" customHeight="1">
      <c r="A16" s="47"/>
      <c r="B16" s="262" t="s">
        <v>149</v>
      </c>
      <c r="C16" s="177" t="s">
        <v>150</v>
      </c>
      <c r="D16" s="187">
        <v>92</v>
      </c>
      <c r="E16" s="187">
        <v>92</v>
      </c>
      <c r="F16" s="187">
        <v>91</v>
      </c>
      <c r="G16" s="187">
        <v>91</v>
      </c>
      <c r="H16" s="187"/>
      <c r="I16" s="187"/>
      <c r="J16" s="187">
        <f>SUM(D16:I16)</f>
        <v>366</v>
      </c>
      <c r="K16" s="29">
        <v>6</v>
      </c>
    </row>
    <row r="17" spans="1:11" ht="12" customHeight="1">
      <c r="A17" s="6">
        <v>2</v>
      </c>
      <c r="B17" s="162" t="s">
        <v>462</v>
      </c>
      <c r="C17" s="162" t="s">
        <v>29</v>
      </c>
      <c r="D17" s="163">
        <v>85</v>
      </c>
      <c r="E17" s="163">
        <v>90</v>
      </c>
      <c r="F17" s="163">
        <v>83</v>
      </c>
      <c r="G17" s="163">
        <v>86</v>
      </c>
      <c r="H17" s="163"/>
      <c r="I17" s="163"/>
      <c r="J17" s="163">
        <f>SUM(D17:I17)</f>
        <v>344</v>
      </c>
      <c r="K17" s="6">
        <v>4</v>
      </c>
    </row>
    <row r="18" spans="1:11" ht="12" customHeight="1">
      <c r="A18" s="6">
        <v>3</v>
      </c>
      <c r="B18" s="162" t="s">
        <v>91</v>
      </c>
      <c r="C18" s="162" t="s">
        <v>29</v>
      </c>
      <c r="D18" s="163">
        <v>83</v>
      </c>
      <c r="E18" s="163">
        <v>83</v>
      </c>
      <c r="F18" s="163">
        <v>87</v>
      </c>
      <c r="G18" s="163">
        <v>81</v>
      </c>
      <c r="H18" s="163"/>
      <c r="I18" s="163"/>
      <c r="J18" s="163">
        <f>SUM(D18:I18)</f>
        <v>334</v>
      </c>
      <c r="K18" s="6">
        <v>1</v>
      </c>
    </row>
    <row r="19" spans="1:11" ht="12" customHeight="1">
      <c r="A19" s="6">
        <v>4</v>
      </c>
      <c r="B19" s="162" t="s">
        <v>207</v>
      </c>
      <c r="C19" s="162" t="s">
        <v>29</v>
      </c>
      <c r="D19" s="163">
        <v>74</v>
      </c>
      <c r="E19" s="163">
        <v>86</v>
      </c>
      <c r="F19" s="163">
        <v>77</v>
      </c>
      <c r="G19" s="163">
        <v>81</v>
      </c>
      <c r="H19" s="163"/>
      <c r="I19" s="163"/>
      <c r="J19" s="163">
        <f>SUM(D19:I19)</f>
        <v>318</v>
      </c>
      <c r="K19" s="6">
        <v>1</v>
      </c>
    </row>
    <row r="20" spans="1:11" ht="9.75">
      <c r="A20" s="47"/>
      <c r="B20" s="168"/>
      <c r="C20" s="168"/>
      <c r="D20" s="171"/>
      <c r="E20" s="171"/>
      <c r="F20" s="171"/>
      <c r="G20" s="171"/>
      <c r="H20" s="171"/>
      <c r="I20" s="171"/>
      <c r="J20" s="171"/>
      <c r="K20" s="47"/>
    </row>
    <row r="21" ht="9.75">
      <c r="B21" s="4" t="s">
        <v>282</v>
      </c>
    </row>
    <row r="22" ht="9.75">
      <c r="B22" s="161" t="s">
        <v>47</v>
      </c>
    </row>
    <row r="23" spans="1:11" ht="9.75">
      <c r="A23" s="47" t="s">
        <v>51</v>
      </c>
      <c r="B23" s="52" t="s">
        <v>52</v>
      </c>
      <c r="C23" s="52"/>
      <c r="D23" s="6" t="s">
        <v>17</v>
      </c>
      <c r="E23" s="6" t="s">
        <v>18</v>
      </c>
      <c r="F23" s="6" t="s">
        <v>19</v>
      </c>
      <c r="G23" s="6" t="s">
        <v>20</v>
      </c>
      <c r="H23" s="6"/>
      <c r="I23" s="6"/>
      <c r="J23" s="6" t="s">
        <v>7</v>
      </c>
      <c r="K23" s="6" t="s">
        <v>71</v>
      </c>
    </row>
    <row r="24" spans="1:11" ht="9.75">
      <c r="A24" s="47"/>
      <c r="B24" s="261" t="s">
        <v>129</v>
      </c>
      <c r="C24" s="162" t="s">
        <v>99</v>
      </c>
      <c r="D24" s="163">
        <v>93</v>
      </c>
      <c r="E24" s="163">
        <v>92</v>
      </c>
      <c r="F24" s="163">
        <v>85</v>
      </c>
      <c r="G24" s="163">
        <v>90</v>
      </c>
      <c r="H24" s="163"/>
      <c r="I24" s="163"/>
      <c r="J24" s="163">
        <f>SUM(D24:I24)</f>
        <v>360</v>
      </c>
      <c r="K24" s="6"/>
    </row>
    <row r="26" spans="1:11" ht="9.75">
      <c r="A26" s="47"/>
      <c r="B26" s="52"/>
      <c r="C26" s="52"/>
      <c r="D26" s="166"/>
      <c r="E26" s="166"/>
      <c r="F26" s="166"/>
      <c r="G26" s="166"/>
      <c r="H26" s="166"/>
      <c r="I26" s="166"/>
      <c r="J26" s="166"/>
      <c r="K26" s="47"/>
    </row>
    <row r="27" spans="1:11" ht="9.75">
      <c r="A27" s="47" t="s">
        <v>51</v>
      </c>
      <c r="B27" s="4" t="s">
        <v>254</v>
      </c>
      <c r="I27" s="166"/>
      <c r="J27" s="166"/>
      <c r="K27" s="47"/>
    </row>
    <row r="28" spans="1:11" ht="9.75">
      <c r="A28" s="47"/>
      <c r="B28" s="167" t="s">
        <v>48</v>
      </c>
      <c r="I28" s="166"/>
      <c r="J28" s="166"/>
      <c r="K28" s="47"/>
    </row>
    <row r="29" spans="1:11" ht="9.75">
      <c r="A29" s="6">
        <v>2</v>
      </c>
      <c r="B29" s="52" t="s">
        <v>53</v>
      </c>
      <c r="C29" s="52"/>
      <c r="D29" s="6" t="s">
        <v>17</v>
      </c>
      <c r="E29" s="6" t="s">
        <v>18</v>
      </c>
      <c r="F29" s="6" t="s">
        <v>19</v>
      </c>
      <c r="G29" s="164" t="s">
        <v>20</v>
      </c>
      <c r="H29" s="6" t="s">
        <v>7</v>
      </c>
      <c r="I29" s="166"/>
      <c r="J29" s="166"/>
      <c r="K29" s="6" t="s">
        <v>71</v>
      </c>
    </row>
    <row r="30" spans="1:11" ht="9.75">
      <c r="A30" s="49">
        <v>3</v>
      </c>
      <c r="B30" s="263" t="s">
        <v>113</v>
      </c>
      <c r="C30" s="162" t="s">
        <v>84</v>
      </c>
      <c r="D30" s="163">
        <v>93</v>
      </c>
      <c r="E30" s="163">
        <v>87</v>
      </c>
      <c r="F30" s="163">
        <v>90</v>
      </c>
      <c r="G30" s="169">
        <v>90</v>
      </c>
      <c r="H30" s="163">
        <f aca="true" t="shared" si="1" ref="H30:H41">D30+E30+F30+G30</f>
        <v>360</v>
      </c>
      <c r="I30" s="166"/>
      <c r="J30" s="166"/>
      <c r="K30" s="6">
        <v>6</v>
      </c>
    </row>
    <row r="31" spans="1:11" ht="9.75">
      <c r="A31" s="49">
        <v>4</v>
      </c>
      <c r="B31" s="162" t="s">
        <v>215</v>
      </c>
      <c r="C31" s="162" t="s">
        <v>72</v>
      </c>
      <c r="D31" s="163">
        <v>88</v>
      </c>
      <c r="E31" s="163">
        <v>83</v>
      </c>
      <c r="F31" s="163">
        <v>84</v>
      </c>
      <c r="G31" s="163">
        <v>89</v>
      </c>
      <c r="H31" s="163">
        <f t="shared" si="1"/>
        <v>344</v>
      </c>
      <c r="K31" s="6">
        <v>4</v>
      </c>
    </row>
    <row r="32" spans="1:11" ht="9.75">
      <c r="A32" s="49">
        <v>5</v>
      </c>
      <c r="B32" s="162" t="s">
        <v>424</v>
      </c>
      <c r="C32" s="162" t="s">
        <v>29</v>
      </c>
      <c r="D32" s="163">
        <v>85</v>
      </c>
      <c r="E32" s="163">
        <v>87</v>
      </c>
      <c r="F32" s="163">
        <v>83</v>
      </c>
      <c r="G32" s="163">
        <v>84</v>
      </c>
      <c r="H32" s="163">
        <f t="shared" si="1"/>
        <v>339</v>
      </c>
      <c r="I32" s="166"/>
      <c r="J32" s="166"/>
      <c r="K32" s="6">
        <v>2</v>
      </c>
    </row>
    <row r="33" spans="1:11" ht="9.75">
      <c r="A33" s="49">
        <v>6</v>
      </c>
      <c r="B33" s="162" t="s">
        <v>100</v>
      </c>
      <c r="C33" s="162" t="s">
        <v>84</v>
      </c>
      <c r="D33" s="163">
        <v>85</v>
      </c>
      <c r="E33" s="163">
        <v>79</v>
      </c>
      <c r="F33" s="163">
        <v>84</v>
      </c>
      <c r="G33" s="163">
        <v>87</v>
      </c>
      <c r="H33" s="163">
        <f t="shared" si="1"/>
        <v>335</v>
      </c>
      <c r="I33" s="166"/>
      <c r="J33" s="166"/>
      <c r="K33" s="6"/>
    </row>
    <row r="34" spans="1:11" ht="9.75">
      <c r="A34" s="49">
        <v>7</v>
      </c>
      <c r="B34" s="162" t="s">
        <v>371</v>
      </c>
      <c r="C34" s="162" t="s">
        <v>12</v>
      </c>
      <c r="D34" s="163">
        <v>77</v>
      </c>
      <c r="E34" s="163">
        <v>83</v>
      </c>
      <c r="F34" s="163">
        <v>84</v>
      </c>
      <c r="G34" s="163">
        <v>86</v>
      </c>
      <c r="H34" s="163">
        <f t="shared" si="1"/>
        <v>330</v>
      </c>
      <c r="I34" s="166"/>
      <c r="J34" s="166"/>
      <c r="K34" s="6">
        <v>4</v>
      </c>
    </row>
    <row r="35" spans="1:11" ht="9.75">
      <c r="A35" s="49">
        <v>8</v>
      </c>
      <c r="B35" s="162" t="s">
        <v>184</v>
      </c>
      <c r="C35" s="162" t="s">
        <v>12</v>
      </c>
      <c r="D35" s="163">
        <v>83</v>
      </c>
      <c r="E35" s="163">
        <v>80</v>
      </c>
      <c r="F35" s="163">
        <v>82</v>
      </c>
      <c r="G35" s="163">
        <v>84</v>
      </c>
      <c r="H35" s="163">
        <f t="shared" si="1"/>
        <v>329</v>
      </c>
      <c r="I35" s="166"/>
      <c r="J35" s="166"/>
      <c r="K35" s="6">
        <v>3</v>
      </c>
    </row>
    <row r="36" spans="1:11" ht="9.75">
      <c r="A36" s="49" t="s">
        <v>406</v>
      </c>
      <c r="B36" s="162" t="s">
        <v>407</v>
      </c>
      <c r="C36" s="162" t="s">
        <v>72</v>
      </c>
      <c r="D36" s="163">
        <v>74</v>
      </c>
      <c r="E36" s="163">
        <v>84</v>
      </c>
      <c r="F36" s="163">
        <v>87</v>
      </c>
      <c r="G36" s="163">
        <v>84</v>
      </c>
      <c r="H36" s="163">
        <f t="shared" si="1"/>
        <v>329</v>
      </c>
      <c r="I36" s="166"/>
      <c r="J36" s="166"/>
      <c r="K36" s="6">
        <v>0</v>
      </c>
    </row>
    <row r="37" spans="1:11" ht="9.75">
      <c r="A37" s="49">
        <v>10</v>
      </c>
      <c r="B37" s="162" t="s">
        <v>30</v>
      </c>
      <c r="C37" s="2" t="s">
        <v>31</v>
      </c>
      <c r="D37" s="163">
        <v>79</v>
      </c>
      <c r="E37" s="163">
        <v>76</v>
      </c>
      <c r="F37" s="163">
        <v>74</v>
      </c>
      <c r="G37" s="163">
        <v>83</v>
      </c>
      <c r="H37" s="163">
        <f t="shared" si="1"/>
        <v>312</v>
      </c>
      <c r="I37" s="166"/>
      <c r="J37" s="166"/>
      <c r="K37" s="6">
        <v>1</v>
      </c>
    </row>
    <row r="38" spans="1:11" ht="9.75">
      <c r="A38" s="49">
        <v>11</v>
      </c>
      <c r="B38" s="162" t="s">
        <v>368</v>
      </c>
      <c r="C38" s="162" t="s">
        <v>12</v>
      </c>
      <c r="D38" s="163">
        <v>69</v>
      </c>
      <c r="E38" s="163">
        <v>70</v>
      </c>
      <c r="F38" s="163">
        <v>84</v>
      </c>
      <c r="G38" s="163">
        <v>82</v>
      </c>
      <c r="H38" s="163">
        <f t="shared" si="1"/>
        <v>305</v>
      </c>
      <c r="I38" s="166"/>
      <c r="J38" s="166"/>
      <c r="K38" s="6">
        <v>1</v>
      </c>
    </row>
    <row r="39" spans="1:11" ht="9.75">
      <c r="A39" s="49">
        <v>12</v>
      </c>
      <c r="B39" s="162" t="s">
        <v>275</v>
      </c>
      <c r="C39" s="162" t="s">
        <v>29</v>
      </c>
      <c r="D39" s="163">
        <v>71</v>
      </c>
      <c r="E39" s="163">
        <v>74</v>
      </c>
      <c r="F39" s="163">
        <v>74</v>
      </c>
      <c r="G39" s="163">
        <v>76</v>
      </c>
      <c r="H39" s="163">
        <f t="shared" si="1"/>
        <v>295</v>
      </c>
      <c r="I39" s="166"/>
      <c r="J39" s="166"/>
      <c r="K39" s="6">
        <v>1</v>
      </c>
    </row>
    <row r="40" spans="1:11" ht="9.75">
      <c r="A40" s="170"/>
      <c r="B40" s="162" t="s">
        <v>425</v>
      </c>
      <c r="C40" s="162" t="s">
        <v>29</v>
      </c>
      <c r="D40" s="163">
        <v>66</v>
      </c>
      <c r="E40" s="163">
        <v>65</v>
      </c>
      <c r="F40" s="163">
        <v>72</v>
      </c>
      <c r="G40" s="163">
        <v>84</v>
      </c>
      <c r="H40" s="163">
        <f t="shared" si="1"/>
        <v>287</v>
      </c>
      <c r="I40" s="166"/>
      <c r="J40" s="166"/>
      <c r="K40" s="6">
        <v>1</v>
      </c>
    </row>
    <row r="41" spans="2:11" ht="9.75">
      <c r="B41" s="162" t="s">
        <v>411</v>
      </c>
      <c r="C41" s="162" t="s">
        <v>12</v>
      </c>
      <c r="D41" s="163">
        <v>39</v>
      </c>
      <c r="E41" s="163">
        <v>39</v>
      </c>
      <c r="F41" s="163">
        <v>46</v>
      </c>
      <c r="G41" s="163">
        <v>17</v>
      </c>
      <c r="H41" s="163">
        <f t="shared" si="1"/>
        <v>141</v>
      </c>
      <c r="I41" s="166"/>
      <c r="J41" s="166"/>
      <c r="K41" s="6">
        <v>0</v>
      </c>
    </row>
    <row r="42" spans="2:11" ht="9.75">
      <c r="B42" s="168"/>
      <c r="C42" s="168"/>
      <c r="D42" s="171"/>
      <c r="E42" s="171"/>
      <c r="F42" s="171"/>
      <c r="G42" s="171"/>
      <c r="H42" s="171"/>
      <c r="I42" s="166"/>
      <c r="J42" s="166"/>
      <c r="K42" s="47"/>
    </row>
    <row r="43" spans="1:2" ht="9.75">
      <c r="A43" s="47" t="s">
        <v>51</v>
      </c>
      <c r="B43" s="4" t="s">
        <v>282</v>
      </c>
    </row>
    <row r="44" spans="1:9" ht="9.75">
      <c r="A44" s="170"/>
      <c r="B44" s="161" t="s">
        <v>48</v>
      </c>
      <c r="H44" s="52"/>
      <c r="I44" s="52"/>
    </row>
    <row r="45" spans="1:11" ht="9.75">
      <c r="A45" s="49" t="s">
        <v>65</v>
      </c>
      <c r="B45" s="52" t="s">
        <v>53</v>
      </c>
      <c r="C45" s="52"/>
      <c r="D45" s="6" t="s">
        <v>17</v>
      </c>
      <c r="E45" s="6" t="s">
        <v>18</v>
      </c>
      <c r="F45" s="6" t="s">
        <v>19</v>
      </c>
      <c r="G45" s="6" t="s">
        <v>20</v>
      </c>
      <c r="H45" s="6" t="s">
        <v>7</v>
      </c>
      <c r="I45" s="47"/>
      <c r="K45" s="29" t="s">
        <v>71</v>
      </c>
    </row>
    <row r="46" spans="1:11" ht="9.75">
      <c r="A46" s="170"/>
      <c r="B46" s="262" t="s">
        <v>329</v>
      </c>
      <c r="C46" s="177" t="s">
        <v>99</v>
      </c>
      <c r="D46" s="187">
        <v>85</v>
      </c>
      <c r="E46" s="187">
        <v>86</v>
      </c>
      <c r="F46" s="187">
        <v>89</v>
      </c>
      <c r="G46" s="187">
        <v>96</v>
      </c>
      <c r="H46" s="163">
        <f>D46+E46+F46+G46</f>
        <v>356</v>
      </c>
      <c r="I46" s="171"/>
      <c r="K46" s="6">
        <v>2</v>
      </c>
    </row>
    <row r="47" spans="2:11" ht="9.75">
      <c r="B47" s="162" t="s">
        <v>411</v>
      </c>
      <c r="C47" s="162" t="s">
        <v>12</v>
      </c>
      <c r="D47" s="163">
        <v>82</v>
      </c>
      <c r="E47" s="163">
        <v>84</v>
      </c>
      <c r="F47" s="163">
        <v>85</v>
      </c>
      <c r="G47" s="163">
        <v>82</v>
      </c>
      <c r="H47" s="163">
        <f>D47+E47+F47+G47</f>
        <v>333</v>
      </c>
      <c r="I47" s="171"/>
      <c r="K47" s="6"/>
    </row>
    <row r="48" spans="2:11" ht="9.75">
      <c r="B48" s="168"/>
      <c r="C48" s="168"/>
      <c r="D48" s="171"/>
      <c r="E48" s="171"/>
      <c r="F48" s="171"/>
      <c r="G48" s="171"/>
      <c r="H48" s="171"/>
      <c r="I48" s="166"/>
      <c r="J48" s="166"/>
      <c r="K48" s="47"/>
    </row>
    <row r="49" spans="1:2" ht="9.75">
      <c r="A49" s="47" t="s">
        <v>51</v>
      </c>
      <c r="B49" s="4" t="s">
        <v>254</v>
      </c>
    </row>
    <row r="50" spans="1:10" ht="9.75">
      <c r="A50" s="172"/>
      <c r="B50" s="161" t="s">
        <v>9</v>
      </c>
      <c r="I50" s="52"/>
      <c r="J50" s="52"/>
    </row>
    <row r="51" spans="1:11" ht="9.75">
      <c r="A51" s="6">
        <v>2</v>
      </c>
      <c r="B51" s="52" t="s">
        <v>52</v>
      </c>
      <c r="C51" s="52"/>
      <c r="D51" s="6" t="s">
        <v>17</v>
      </c>
      <c r="E51" s="6" t="s">
        <v>18</v>
      </c>
      <c r="F51" s="6" t="s">
        <v>19</v>
      </c>
      <c r="G51" s="164" t="s">
        <v>20</v>
      </c>
      <c r="H51" s="6" t="s">
        <v>7</v>
      </c>
      <c r="I51" s="52"/>
      <c r="J51" s="52"/>
      <c r="K51" s="49" t="s">
        <v>71</v>
      </c>
    </row>
    <row r="52" spans="1:11" ht="9.75">
      <c r="A52" s="6">
        <v>3</v>
      </c>
      <c r="B52" s="261" t="s">
        <v>201</v>
      </c>
      <c r="C52" s="162" t="s">
        <v>196</v>
      </c>
      <c r="D52" s="163">
        <v>94</v>
      </c>
      <c r="E52" s="163">
        <v>91</v>
      </c>
      <c r="F52" s="163">
        <v>91</v>
      </c>
      <c r="G52" s="169">
        <v>91</v>
      </c>
      <c r="H52" s="163">
        <f aca="true" t="shared" si="2" ref="H52:H62">SUM(D52:G52)</f>
        <v>367</v>
      </c>
      <c r="I52" s="52"/>
      <c r="J52" s="52"/>
      <c r="K52" s="6">
        <v>4</v>
      </c>
    </row>
    <row r="53" spans="1:11" ht="9.75">
      <c r="A53" s="6">
        <v>4</v>
      </c>
      <c r="B53" s="162" t="s">
        <v>95</v>
      </c>
      <c r="C53" s="173" t="s">
        <v>12</v>
      </c>
      <c r="D53" s="163">
        <v>92</v>
      </c>
      <c r="E53" s="163">
        <v>92</v>
      </c>
      <c r="F53" s="163">
        <v>87</v>
      </c>
      <c r="G53" s="169">
        <v>95</v>
      </c>
      <c r="H53" s="163">
        <f t="shared" si="2"/>
        <v>366</v>
      </c>
      <c r="I53" s="52"/>
      <c r="J53" s="52"/>
      <c r="K53" s="6">
        <v>9</v>
      </c>
    </row>
    <row r="54" spans="1:11" ht="9.75">
      <c r="A54" s="6">
        <v>5</v>
      </c>
      <c r="B54" s="2" t="s">
        <v>384</v>
      </c>
      <c r="C54" s="2" t="s">
        <v>196</v>
      </c>
      <c r="D54" s="163">
        <v>90</v>
      </c>
      <c r="E54" s="163">
        <v>90</v>
      </c>
      <c r="F54" s="163">
        <v>88</v>
      </c>
      <c r="G54" s="169">
        <v>95</v>
      </c>
      <c r="H54" s="163">
        <f t="shared" si="2"/>
        <v>363</v>
      </c>
      <c r="I54" s="52"/>
      <c r="J54" s="52"/>
      <c r="K54" s="6">
        <v>8</v>
      </c>
    </row>
    <row r="55" spans="1:11" ht="9.75">
      <c r="A55" s="6">
        <v>6</v>
      </c>
      <c r="B55" s="162" t="s">
        <v>114</v>
      </c>
      <c r="C55" s="173" t="s">
        <v>29</v>
      </c>
      <c r="D55" s="6">
        <v>92</v>
      </c>
      <c r="E55" s="6">
        <v>90</v>
      </c>
      <c r="F55" s="6">
        <v>91</v>
      </c>
      <c r="G55" s="164">
        <v>88</v>
      </c>
      <c r="H55" s="163">
        <f t="shared" si="2"/>
        <v>361</v>
      </c>
      <c r="I55" s="52"/>
      <c r="J55" s="52"/>
      <c r="K55" s="6">
        <v>3</v>
      </c>
    </row>
    <row r="56" spans="1:11" ht="9.75">
      <c r="A56" s="6">
        <v>7</v>
      </c>
      <c r="B56" s="162" t="s">
        <v>147</v>
      </c>
      <c r="C56" s="162" t="s">
        <v>12</v>
      </c>
      <c r="D56" s="163">
        <v>92</v>
      </c>
      <c r="E56" s="163">
        <v>90</v>
      </c>
      <c r="F56" s="163">
        <v>90</v>
      </c>
      <c r="G56" s="163">
        <v>87</v>
      </c>
      <c r="H56" s="163">
        <f t="shared" si="2"/>
        <v>359</v>
      </c>
      <c r="I56" s="52"/>
      <c r="J56" s="52"/>
      <c r="K56" s="6">
        <v>4</v>
      </c>
    </row>
    <row r="57" spans="1:11" ht="9.75">
      <c r="A57" s="6">
        <v>8</v>
      </c>
      <c r="B57" s="2" t="s">
        <v>217</v>
      </c>
      <c r="C57" s="2" t="s">
        <v>29</v>
      </c>
      <c r="D57" s="163">
        <v>87</v>
      </c>
      <c r="E57" s="163">
        <v>88</v>
      </c>
      <c r="F57" s="163">
        <v>87</v>
      </c>
      <c r="G57" s="163">
        <v>90</v>
      </c>
      <c r="H57" s="163">
        <f t="shared" si="2"/>
        <v>352</v>
      </c>
      <c r="I57" s="52"/>
      <c r="J57" s="52"/>
      <c r="K57" s="6">
        <v>5</v>
      </c>
    </row>
    <row r="58" spans="1:11" ht="9.75">
      <c r="A58" s="6">
        <v>9</v>
      </c>
      <c r="B58" s="162" t="s">
        <v>152</v>
      </c>
      <c r="C58" s="162" t="s">
        <v>84</v>
      </c>
      <c r="D58" s="163">
        <v>88</v>
      </c>
      <c r="E58" s="163">
        <v>86</v>
      </c>
      <c r="F58" s="163">
        <v>88</v>
      </c>
      <c r="G58" s="163">
        <v>85</v>
      </c>
      <c r="H58" s="163">
        <f t="shared" si="2"/>
        <v>347</v>
      </c>
      <c r="I58" s="52"/>
      <c r="J58" s="52"/>
      <c r="K58" s="6">
        <v>3</v>
      </c>
    </row>
    <row r="59" spans="1:11" ht="9.75">
      <c r="A59" s="6">
        <v>10</v>
      </c>
      <c r="B59" s="2" t="s">
        <v>376</v>
      </c>
      <c r="C59" s="2" t="s">
        <v>211</v>
      </c>
      <c r="D59" s="163">
        <v>91</v>
      </c>
      <c r="E59" s="163">
        <v>82</v>
      </c>
      <c r="F59" s="163">
        <v>88</v>
      </c>
      <c r="G59" s="163">
        <v>82</v>
      </c>
      <c r="H59" s="163">
        <f t="shared" si="2"/>
        <v>343</v>
      </c>
      <c r="I59" s="52"/>
      <c r="J59" s="52"/>
      <c r="K59" s="6">
        <v>3</v>
      </c>
    </row>
    <row r="60" spans="1:11" ht="9.75">
      <c r="A60" s="6">
        <v>11</v>
      </c>
      <c r="B60" s="162" t="s">
        <v>464</v>
      </c>
      <c r="C60" s="162" t="s">
        <v>12</v>
      </c>
      <c r="D60" s="163">
        <v>85</v>
      </c>
      <c r="E60" s="163">
        <v>90</v>
      </c>
      <c r="F60" s="163">
        <v>86</v>
      </c>
      <c r="G60" s="163">
        <v>81</v>
      </c>
      <c r="H60" s="163">
        <f t="shared" si="2"/>
        <v>342</v>
      </c>
      <c r="I60" s="52"/>
      <c r="J60" s="52"/>
      <c r="K60" s="6">
        <v>2</v>
      </c>
    </row>
    <row r="61" spans="1:11" ht="9.75">
      <c r="A61" s="47"/>
      <c r="B61" s="318" t="s">
        <v>438</v>
      </c>
      <c r="C61" s="318" t="s">
        <v>188</v>
      </c>
      <c r="D61" s="319">
        <v>73</v>
      </c>
      <c r="E61" s="319">
        <v>73</v>
      </c>
      <c r="F61" s="319">
        <v>83</v>
      </c>
      <c r="G61" s="319">
        <v>83</v>
      </c>
      <c r="H61" s="319">
        <f t="shared" si="2"/>
        <v>312</v>
      </c>
      <c r="I61" s="52"/>
      <c r="J61" s="52"/>
      <c r="K61" s="6">
        <v>0</v>
      </c>
    </row>
    <row r="62" spans="1:11" ht="9.75">
      <c r="A62" s="47"/>
      <c r="B62" s="2" t="s">
        <v>145</v>
      </c>
      <c r="C62" s="2" t="s">
        <v>12</v>
      </c>
      <c r="D62" s="163">
        <v>76</v>
      </c>
      <c r="E62" s="163">
        <v>78</v>
      </c>
      <c r="F62" s="163">
        <v>76</v>
      </c>
      <c r="G62" s="163">
        <v>76</v>
      </c>
      <c r="H62" s="163">
        <f t="shared" si="2"/>
        <v>306</v>
      </c>
      <c r="I62" s="52"/>
      <c r="J62" s="52"/>
      <c r="K62" s="6">
        <v>4</v>
      </c>
    </row>
    <row r="63" spans="1:11" ht="9.75">
      <c r="A63" s="47"/>
      <c r="B63" s="168"/>
      <c r="C63" s="168"/>
      <c r="D63" s="171"/>
      <c r="E63" s="171"/>
      <c r="F63" s="171"/>
      <c r="G63" s="171"/>
      <c r="H63" s="171"/>
      <c r="I63" s="52"/>
      <c r="J63" s="52"/>
      <c r="K63" s="47"/>
    </row>
    <row r="64" spans="1:11" ht="9.75">
      <c r="A64" s="47" t="s">
        <v>51</v>
      </c>
      <c r="B64" s="4" t="s">
        <v>254</v>
      </c>
      <c r="C64" s="168"/>
      <c r="D64" s="171"/>
      <c r="E64" s="171"/>
      <c r="F64" s="171"/>
      <c r="G64" s="171"/>
      <c r="H64" s="171"/>
      <c r="I64" s="52"/>
      <c r="J64" s="52"/>
      <c r="K64" s="47"/>
    </row>
    <row r="65" spans="1:10" ht="9.75">
      <c r="A65" s="176"/>
      <c r="B65" s="167" t="s">
        <v>11</v>
      </c>
      <c r="I65" s="52"/>
      <c r="J65" s="52"/>
    </row>
    <row r="66" spans="1:11" ht="9.75">
      <c r="A66" s="6">
        <v>2</v>
      </c>
      <c r="B66" s="52" t="s">
        <v>52</v>
      </c>
      <c r="C66" s="52"/>
      <c r="D66" s="6" t="s">
        <v>17</v>
      </c>
      <c r="E66" s="6" t="s">
        <v>18</v>
      </c>
      <c r="F66" s="6" t="s">
        <v>19</v>
      </c>
      <c r="G66" s="164" t="s">
        <v>20</v>
      </c>
      <c r="H66" s="6" t="s">
        <v>7</v>
      </c>
      <c r="I66" s="52"/>
      <c r="J66" s="52"/>
      <c r="K66" s="49" t="s">
        <v>71</v>
      </c>
    </row>
    <row r="67" spans="1:11" ht="9.75">
      <c r="A67" s="6">
        <v>3</v>
      </c>
      <c r="B67" s="261" t="s">
        <v>404</v>
      </c>
      <c r="C67" s="162" t="s">
        <v>72</v>
      </c>
      <c r="D67" s="181">
        <v>94</v>
      </c>
      <c r="E67" s="6">
        <v>94</v>
      </c>
      <c r="F67" s="6">
        <v>90</v>
      </c>
      <c r="G67" s="164">
        <v>93</v>
      </c>
      <c r="H67" s="163">
        <f aca="true" t="shared" si="3" ref="H67:H79">SUM(D67:G67)</f>
        <v>371</v>
      </c>
      <c r="K67" s="6">
        <v>4</v>
      </c>
    </row>
    <row r="68" spans="1:11" ht="9.75">
      <c r="A68" s="6">
        <v>4</v>
      </c>
      <c r="B68" s="177" t="s">
        <v>422</v>
      </c>
      <c r="C68" s="177" t="s">
        <v>29</v>
      </c>
      <c r="D68" s="6">
        <v>91</v>
      </c>
      <c r="E68" s="6">
        <v>91</v>
      </c>
      <c r="F68" s="6">
        <v>93</v>
      </c>
      <c r="G68" s="164">
        <v>91</v>
      </c>
      <c r="H68" s="163">
        <f t="shared" si="3"/>
        <v>366</v>
      </c>
      <c r="K68" s="6">
        <v>9</v>
      </c>
    </row>
    <row r="69" spans="1:11" ht="9.75">
      <c r="A69" s="6">
        <v>5</v>
      </c>
      <c r="B69" s="162" t="s">
        <v>73</v>
      </c>
      <c r="C69" s="173" t="s">
        <v>72</v>
      </c>
      <c r="D69" s="174">
        <v>91</v>
      </c>
      <c r="E69" s="174">
        <v>90</v>
      </c>
      <c r="F69" s="174">
        <v>93</v>
      </c>
      <c r="G69" s="175">
        <v>91</v>
      </c>
      <c r="H69" s="174">
        <f t="shared" si="3"/>
        <v>365</v>
      </c>
      <c r="K69" s="6">
        <v>2</v>
      </c>
    </row>
    <row r="70" spans="1:11" ht="9.75">
      <c r="A70" s="6">
        <v>6</v>
      </c>
      <c r="B70" s="165" t="s">
        <v>257</v>
      </c>
      <c r="C70" s="178" t="s">
        <v>29</v>
      </c>
      <c r="D70" s="6">
        <v>89</v>
      </c>
      <c r="E70" s="6">
        <v>94</v>
      </c>
      <c r="F70" s="6">
        <v>93</v>
      </c>
      <c r="G70" s="164">
        <v>86</v>
      </c>
      <c r="H70" s="163">
        <f t="shared" si="3"/>
        <v>362</v>
      </c>
      <c r="K70" s="6">
        <v>4</v>
      </c>
    </row>
    <row r="71" spans="1:11" ht="9.75">
      <c r="A71" s="6">
        <v>7</v>
      </c>
      <c r="B71" s="162" t="s">
        <v>366</v>
      </c>
      <c r="C71" s="162" t="s">
        <v>12</v>
      </c>
      <c r="D71" s="6">
        <v>91</v>
      </c>
      <c r="E71" s="6">
        <v>90</v>
      </c>
      <c r="F71" s="6">
        <v>87</v>
      </c>
      <c r="G71" s="6">
        <v>93</v>
      </c>
      <c r="H71" s="163">
        <f t="shared" si="3"/>
        <v>361</v>
      </c>
      <c r="K71" s="6">
        <v>5</v>
      </c>
    </row>
    <row r="72" spans="1:11" ht="9.75">
      <c r="A72" s="6">
        <v>8</v>
      </c>
      <c r="B72" s="2" t="s">
        <v>42</v>
      </c>
      <c r="C72" s="2" t="s">
        <v>29</v>
      </c>
      <c r="D72" s="174">
        <v>85</v>
      </c>
      <c r="E72" s="174">
        <v>94</v>
      </c>
      <c r="F72" s="174">
        <v>88</v>
      </c>
      <c r="G72" s="174">
        <v>87</v>
      </c>
      <c r="H72" s="174">
        <f t="shared" si="3"/>
        <v>354</v>
      </c>
      <c r="K72" s="6">
        <v>5</v>
      </c>
    </row>
    <row r="73" spans="1:11" ht="9.75">
      <c r="A73" s="6">
        <v>9</v>
      </c>
      <c r="B73" s="162" t="s">
        <v>401</v>
      </c>
      <c r="C73" s="162" t="s">
        <v>12</v>
      </c>
      <c r="D73" s="6">
        <v>87</v>
      </c>
      <c r="E73" s="6">
        <v>83</v>
      </c>
      <c r="F73" s="6">
        <v>86</v>
      </c>
      <c r="G73" s="6">
        <v>89</v>
      </c>
      <c r="H73" s="163">
        <f t="shared" si="3"/>
        <v>345</v>
      </c>
      <c r="K73" s="6">
        <v>9</v>
      </c>
    </row>
    <row r="74" spans="1:11" ht="9.75">
      <c r="A74" s="6">
        <v>10</v>
      </c>
      <c r="B74" s="162" t="s">
        <v>115</v>
      </c>
      <c r="C74" s="162" t="s">
        <v>72</v>
      </c>
      <c r="D74" s="163">
        <v>84</v>
      </c>
      <c r="E74" s="163">
        <v>88</v>
      </c>
      <c r="F74" s="163">
        <v>85</v>
      </c>
      <c r="G74" s="163">
        <v>86</v>
      </c>
      <c r="H74" s="163">
        <f t="shared" si="3"/>
        <v>343</v>
      </c>
      <c r="K74" s="6">
        <v>6</v>
      </c>
    </row>
    <row r="75" spans="1:11" ht="9.75">
      <c r="A75" s="6">
        <v>11</v>
      </c>
      <c r="B75" s="162" t="s">
        <v>131</v>
      </c>
      <c r="C75" s="162" t="s">
        <v>72</v>
      </c>
      <c r="D75" s="174">
        <v>84</v>
      </c>
      <c r="E75" s="174">
        <v>85</v>
      </c>
      <c r="F75" s="174">
        <v>87</v>
      </c>
      <c r="G75" s="174">
        <v>87</v>
      </c>
      <c r="H75" s="174">
        <f t="shared" si="3"/>
        <v>343</v>
      </c>
      <c r="K75" s="6">
        <v>3</v>
      </c>
    </row>
    <row r="76" spans="1:11" ht="9.75">
      <c r="A76" s="6">
        <v>12</v>
      </c>
      <c r="B76" s="2" t="s">
        <v>68</v>
      </c>
      <c r="C76" s="2" t="s">
        <v>29</v>
      </c>
      <c r="D76" s="163">
        <v>83</v>
      </c>
      <c r="E76" s="163">
        <v>84</v>
      </c>
      <c r="F76" s="163">
        <v>85</v>
      </c>
      <c r="G76" s="163">
        <v>88</v>
      </c>
      <c r="H76" s="163">
        <f t="shared" si="3"/>
        <v>340</v>
      </c>
      <c r="K76" s="6">
        <v>3</v>
      </c>
    </row>
    <row r="77" spans="1:11" ht="9.75">
      <c r="A77" s="6">
        <v>13</v>
      </c>
      <c r="B77" s="162" t="s">
        <v>60</v>
      </c>
      <c r="C77" s="162" t="s">
        <v>29</v>
      </c>
      <c r="D77" s="6">
        <v>81</v>
      </c>
      <c r="E77" s="6">
        <v>82</v>
      </c>
      <c r="F77" s="6">
        <v>84</v>
      </c>
      <c r="G77" s="6">
        <v>85</v>
      </c>
      <c r="H77" s="163">
        <f t="shared" si="3"/>
        <v>332</v>
      </c>
      <c r="K77" s="6">
        <v>2</v>
      </c>
    </row>
    <row r="78" spans="1:11" ht="9.75">
      <c r="A78" s="47"/>
      <c r="B78" s="162" t="s">
        <v>386</v>
      </c>
      <c r="C78" s="162" t="s">
        <v>196</v>
      </c>
      <c r="D78" s="6">
        <v>82</v>
      </c>
      <c r="E78" s="6">
        <v>78</v>
      </c>
      <c r="F78" s="6">
        <v>86</v>
      </c>
      <c r="G78" s="6">
        <v>67</v>
      </c>
      <c r="H78" s="163">
        <f t="shared" si="3"/>
        <v>313</v>
      </c>
      <c r="K78" s="6">
        <v>0</v>
      </c>
    </row>
    <row r="79" spans="1:11" ht="9.75">
      <c r="A79" s="47"/>
      <c r="B79" s="162" t="s">
        <v>179</v>
      </c>
      <c r="C79" s="162" t="s">
        <v>31</v>
      </c>
      <c r="D79" s="6">
        <v>72</v>
      </c>
      <c r="E79" s="6">
        <v>69</v>
      </c>
      <c r="F79" s="6">
        <v>79</v>
      </c>
      <c r="G79" s="6">
        <v>69</v>
      </c>
      <c r="H79" s="163">
        <f t="shared" si="3"/>
        <v>289</v>
      </c>
      <c r="K79" s="6">
        <v>0</v>
      </c>
    </row>
    <row r="80" spans="1:11" ht="9.75">
      <c r="A80" s="47"/>
      <c r="B80" s="168"/>
      <c r="C80" s="168"/>
      <c r="D80" s="47"/>
      <c r="E80" s="47"/>
      <c r="F80" s="47"/>
      <c r="G80" s="47"/>
      <c r="H80" s="171"/>
      <c r="K80" s="47"/>
    </row>
    <row r="81" spans="1:11" ht="9.75">
      <c r="A81" s="47" t="s">
        <v>51</v>
      </c>
      <c r="B81" s="4" t="s">
        <v>256</v>
      </c>
      <c r="C81" s="168"/>
      <c r="D81" s="47"/>
      <c r="E81" s="47"/>
      <c r="F81" s="47"/>
      <c r="G81" s="47"/>
      <c r="H81" s="171"/>
      <c r="K81" s="47"/>
    </row>
    <row r="82" spans="1:11" ht="9.75">
      <c r="A82" s="47"/>
      <c r="B82" s="161" t="s">
        <v>11</v>
      </c>
      <c r="C82" s="168"/>
      <c r="D82" s="47"/>
      <c r="E82" s="47"/>
      <c r="F82" s="47"/>
      <c r="G82" s="47"/>
      <c r="H82" s="171"/>
      <c r="K82" s="47"/>
    </row>
    <row r="83" spans="1:11" ht="9.75">
      <c r="A83" s="47">
        <v>2</v>
      </c>
      <c r="B83" s="52" t="s">
        <v>52</v>
      </c>
      <c r="C83" s="52"/>
      <c r="D83" s="29" t="s">
        <v>17</v>
      </c>
      <c r="E83" s="29" t="s">
        <v>18</v>
      </c>
      <c r="F83" s="29" t="s">
        <v>19</v>
      </c>
      <c r="G83" s="180" t="s">
        <v>20</v>
      </c>
      <c r="H83" s="29" t="s">
        <v>7</v>
      </c>
      <c r="K83" s="47"/>
    </row>
    <row r="84" spans="1:11" ht="9.75">
      <c r="A84" s="172">
        <v>3</v>
      </c>
      <c r="B84" s="232" t="s">
        <v>375</v>
      </c>
      <c r="C84" s="2" t="s">
        <v>252</v>
      </c>
      <c r="D84" s="6">
        <v>95</v>
      </c>
      <c r="E84" s="6">
        <v>93</v>
      </c>
      <c r="F84" s="6">
        <v>94</v>
      </c>
      <c r="G84" s="6">
        <v>95</v>
      </c>
      <c r="H84" s="6">
        <f>D84+E84+F84+G84</f>
        <v>377</v>
      </c>
      <c r="K84" s="6">
        <v>8</v>
      </c>
    </row>
    <row r="85" spans="1:11" ht="9.75">
      <c r="A85" s="47"/>
      <c r="B85" s="267" t="s">
        <v>85</v>
      </c>
      <c r="C85" s="162" t="s">
        <v>99</v>
      </c>
      <c r="D85" s="163">
        <v>94</v>
      </c>
      <c r="E85" s="163">
        <v>98</v>
      </c>
      <c r="F85" s="163">
        <v>93</v>
      </c>
      <c r="G85" s="163">
        <v>88</v>
      </c>
      <c r="H85" s="163">
        <v>373</v>
      </c>
      <c r="K85" s="6"/>
    </row>
    <row r="86" spans="2:11" ht="9.75">
      <c r="B86" s="162" t="s">
        <v>251</v>
      </c>
      <c r="C86" s="162" t="s">
        <v>252</v>
      </c>
      <c r="D86" s="163">
        <v>89</v>
      </c>
      <c r="E86" s="163">
        <v>80</v>
      </c>
      <c r="F86" s="163">
        <v>89</v>
      </c>
      <c r="G86" s="163">
        <v>86</v>
      </c>
      <c r="H86" s="6">
        <f>D86+E86+F86+G86</f>
        <v>344</v>
      </c>
      <c r="I86" s="52"/>
      <c r="J86" s="52"/>
      <c r="K86" s="6">
        <v>0</v>
      </c>
    </row>
    <row r="87" spans="1:11" ht="9.75">
      <c r="A87" s="47"/>
      <c r="B87" s="52"/>
      <c r="C87" s="52"/>
      <c r="D87" s="171"/>
      <c r="E87" s="171"/>
      <c r="F87" s="171"/>
      <c r="G87" s="171"/>
      <c r="H87" s="171"/>
      <c r="I87" s="52"/>
      <c r="J87" s="52"/>
      <c r="K87" s="47"/>
    </row>
    <row r="88" spans="1:10" ht="9.75">
      <c r="A88" s="47" t="s">
        <v>51</v>
      </c>
      <c r="B88" s="4" t="s">
        <v>374</v>
      </c>
      <c r="I88" s="52"/>
      <c r="J88" s="52"/>
    </row>
    <row r="89" spans="1:2" ht="9.75">
      <c r="A89" s="172"/>
      <c r="B89" s="167" t="s">
        <v>74</v>
      </c>
    </row>
    <row r="90" spans="1:11" ht="9.75">
      <c r="A90" s="6">
        <v>2</v>
      </c>
      <c r="B90" s="52" t="s">
        <v>52</v>
      </c>
      <c r="C90" s="52"/>
      <c r="D90" s="6" t="s">
        <v>17</v>
      </c>
      <c r="E90" s="6" t="s">
        <v>18</v>
      </c>
      <c r="F90" s="6" t="s">
        <v>19</v>
      </c>
      <c r="G90" s="164"/>
      <c r="H90" s="6" t="s">
        <v>7</v>
      </c>
      <c r="I90" s="52"/>
      <c r="J90" s="52"/>
      <c r="K90" s="49" t="s">
        <v>71</v>
      </c>
    </row>
    <row r="91" spans="1:11" ht="9.75">
      <c r="A91" s="6">
        <v>3</v>
      </c>
      <c r="B91" s="264" t="s">
        <v>212</v>
      </c>
      <c r="C91" s="162" t="s">
        <v>211</v>
      </c>
      <c r="D91" s="181">
        <v>83</v>
      </c>
      <c r="E91" s="6">
        <v>83</v>
      </c>
      <c r="F91" s="6">
        <v>92</v>
      </c>
      <c r="G91" s="164">
        <v>89</v>
      </c>
      <c r="H91" s="163">
        <f>SUM(D91:G91)</f>
        <v>347</v>
      </c>
      <c r="K91" s="6">
        <v>3</v>
      </c>
    </row>
    <row r="92" spans="1:11" ht="9.75">
      <c r="A92" s="6">
        <v>4</v>
      </c>
      <c r="B92" s="162" t="s">
        <v>33</v>
      </c>
      <c r="C92" s="162" t="s">
        <v>29</v>
      </c>
      <c r="D92" s="6">
        <v>86</v>
      </c>
      <c r="E92" s="6">
        <v>88</v>
      </c>
      <c r="F92" s="6">
        <v>85</v>
      </c>
      <c r="G92" s="6">
        <v>87</v>
      </c>
      <c r="H92" s="163">
        <f>SUM(D92:G92)</f>
        <v>346</v>
      </c>
      <c r="K92" s="6">
        <v>3</v>
      </c>
    </row>
    <row r="93" spans="1:11" ht="9.75">
      <c r="A93" s="6">
        <v>5</v>
      </c>
      <c r="B93" s="162" t="s">
        <v>204</v>
      </c>
      <c r="C93" s="162" t="s">
        <v>196</v>
      </c>
      <c r="D93" s="6">
        <v>85</v>
      </c>
      <c r="E93" s="6">
        <v>84</v>
      </c>
      <c r="F93" s="6">
        <v>82</v>
      </c>
      <c r="G93" s="6">
        <v>86</v>
      </c>
      <c r="H93" s="174">
        <f>SUM(D93:G93)</f>
        <v>337</v>
      </c>
      <c r="K93" s="6">
        <v>1</v>
      </c>
    </row>
    <row r="94" spans="1:11" ht="9.75">
      <c r="A94" s="47"/>
      <c r="B94" s="162" t="s">
        <v>32</v>
      </c>
      <c r="C94" s="162" t="s">
        <v>31</v>
      </c>
      <c r="D94" s="6">
        <v>84</v>
      </c>
      <c r="E94" s="6">
        <v>85</v>
      </c>
      <c r="F94" s="6">
        <v>86</v>
      </c>
      <c r="G94" s="6">
        <v>80</v>
      </c>
      <c r="H94" s="174">
        <f>SUM(D94:G94)</f>
        <v>335</v>
      </c>
      <c r="K94" s="6">
        <v>2</v>
      </c>
    </row>
    <row r="95" spans="1:11" ht="9.75">
      <c r="A95" s="47"/>
      <c r="B95" s="162" t="s">
        <v>178</v>
      </c>
      <c r="C95" s="162" t="s">
        <v>31</v>
      </c>
      <c r="D95" s="6">
        <v>75</v>
      </c>
      <c r="E95" s="6">
        <v>82</v>
      </c>
      <c r="F95" s="6">
        <v>83</v>
      </c>
      <c r="G95" s="6">
        <v>76</v>
      </c>
      <c r="H95" s="163">
        <f>SUM(D95:G95)</f>
        <v>316</v>
      </c>
      <c r="I95" s="52"/>
      <c r="J95" s="52"/>
      <c r="K95" s="6">
        <v>2</v>
      </c>
    </row>
    <row r="96" spans="1:11" ht="9.75">
      <c r="A96" s="47"/>
      <c r="B96" s="168"/>
      <c r="C96" s="168"/>
      <c r="D96" s="47"/>
      <c r="E96" s="47"/>
      <c r="F96" s="47"/>
      <c r="G96" s="47"/>
      <c r="H96" s="179"/>
      <c r="I96" s="52"/>
      <c r="J96" s="52"/>
      <c r="K96" s="47"/>
    </row>
    <row r="97" spans="1:10" ht="9.75">
      <c r="A97" s="47" t="s">
        <v>51</v>
      </c>
      <c r="B97" s="4" t="s">
        <v>256</v>
      </c>
      <c r="C97" s="168"/>
      <c r="D97" s="52"/>
      <c r="E97" s="52"/>
      <c r="F97" s="52"/>
      <c r="G97" s="52"/>
      <c r="H97" s="179"/>
      <c r="I97" s="52"/>
      <c r="J97" s="52"/>
    </row>
    <row r="98" spans="1:10" ht="9.75">
      <c r="A98" s="47"/>
      <c r="B98" s="167" t="s">
        <v>191</v>
      </c>
      <c r="I98" s="52"/>
      <c r="J98" s="52"/>
    </row>
    <row r="99" spans="1:8" ht="9.75">
      <c r="A99" s="172">
        <v>2</v>
      </c>
      <c r="B99" s="52" t="s">
        <v>52</v>
      </c>
      <c r="C99" s="52"/>
      <c r="D99" s="29" t="s">
        <v>17</v>
      </c>
      <c r="E99" s="29" t="s">
        <v>18</v>
      </c>
      <c r="F99" s="29" t="s">
        <v>19</v>
      </c>
      <c r="G99" s="180" t="s">
        <v>20</v>
      </c>
      <c r="H99" s="29" t="s">
        <v>7</v>
      </c>
    </row>
    <row r="100" spans="1:11" ht="9.75">
      <c r="A100" s="172">
        <v>3</v>
      </c>
      <c r="B100" s="232" t="s">
        <v>218</v>
      </c>
      <c r="C100" s="2" t="s">
        <v>29</v>
      </c>
      <c r="D100" s="163">
        <v>91</v>
      </c>
      <c r="E100" s="163">
        <v>97</v>
      </c>
      <c r="F100" s="163">
        <v>96</v>
      </c>
      <c r="G100" s="169">
        <v>98</v>
      </c>
      <c r="H100" s="163">
        <f>SUM(D100:G100)</f>
        <v>382</v>
      </c>
      <c r="I100" s="52"/>
      <c r="J100" s="52"/>
      <c r="K100" s="51">
        <v>10</v>
      </c>
    </row>
    <row r="101" spans="1:11" ht="9.75">
      <c r="A101" s="172">
        <v>4</v>
      </c>
      <c r="B101" s="162" t="s">
        <v>443</v>
      </c>
      <c r="C101" s="162" t="s">
        <v>29</v>
      </c>
      <c r="D101" s="6">
        <v>94</v>
      </c>
      <c r="E101" s="6">
        <v>96</v>
      </c>
      <c r="F101" s="6">
        <v>97</v>
      </c>
      <c r="G101" s="164">
        <v>94</v>
      </c>
      <c r="H101" s="174">
        <f>SUM(D101:G101)</f>
        <v>381</v>
      </c>
      <c r="I101" s="52"/>
      <c r="J101" s="52"/>
      <c r="K101" s="47">
        <v>7</v>
      </c>
    </row>
    <row r="102" spans="1:11" ht="9.75">
      <c r="A102" s="172">
        <v>5</v>
      </c>
      <c r="B102" s="162" t="s">
        <v>33</v>
      </c>
      <c r="C102" s="162" t="s">
        <v>29</v>
      </c>
      <c r="D102" s="163">
        <v>91</v>
      </c>
      <c r="E102" s="163">
        <v>95</v>
      </c>
      <c r="F102" s="163">
        <v>97</v>
      </c>
      <c r="G102" s="169">
        <v>94</v>
      </c>
      <c r="H102" s="163">
        <f>SUM(D102:G102)</f>
        <v>377</v>
      </c>
      <c r="I102" s="52"/>
      <c r="J102" s="52"/>
      <c r="K102" s="51">
        <v>10</v>
      </c>
    </row>
    <row r="103" spans="1:11" ht="9.75">
      <c r="A103" s="47"/>
      <c r="B103" s="162" t="s">
        <v>75</v>
      </c>
      <c r="C103" s="162" t="s">
        <v>29</v>
      </c>
      <c r="D103" s="163">
        <v>94</v>
      </c>
      <c r="E103" s="163">
        <v>93</v>
      </c>
      <c r="F103" s="163">
        <v>92</v>
      </c>
      <c r="G103" s="169">
        <v>97</v>
      </c>
      <c r="H103" s="163">
        <f>SUM(D103:G103)</f>
        <v>376</v>
      </c>
      <c r="I103" s="52"/>
      <c r="J103" s="52"/>
      <c r="K103" s="51">
        <v>11</v>
      </c>
    </row>
    <row r="104" spans="1:11" ht="9.75">
      <c r="A104" s="47"/>
      <c r="B104" s="162" t="s">
        <v>203</v>
      </c>
      <c r="C104" s="162" t="s">
        <v>196</v>
      </c>
      <c r="D104" s="163">
        <v>83</v>
      </c>
      <c r="E104" s="163">
        <v>85</v>
      </c>
      <c r="F104" s="163">
        <v>88</v>
      </c>
      <c r="G104" s="169">
        <v>92</v>
      </c>
      <c r="H104" s="163">
        <f>SUM(D104:G104)</f>
        <v>348</v>
      </c>
      <c r="I104" s="52"/>
      <c r="J104" s="52"/>
      <c r="K104" s="51">
        <v>5</v>
      </c>
    </row>
    <row r="105" spans="1:10" ht="9.75">
      <c r="A105" s="47"/>
      <c r="B105" s="168"/>
      <c r="C105" s="168"/>
      <c r="D105" s="171"/>
      <c r="E105" s="171"/>
      <c r="F105" s="171"/>
      <c r="G105" s="171"/>
      <c r="H105" s="171"/>
      <c r="I105" s="52"/>
      <c r="J105" s="52"/>
    </row>
    <row r="106" spans="1:10" ht="9.75">
      <c r="A106" s="47" t="s">
        <v>51</v>
      </c>
      <c r="B106" s="4" t="s">
        <v>374</v>
      </c>
      <c r="C106" s="168"/>
      <c r="D106" s="52"/>
      <c r="E106" s="52"/>
      <c r="F106" s="52"/>
      <c r="G106" s="52"/>
      <c r="H106" s="179"/>
      <c r="I106" s="52"/>
      <c r="J106" s="52"/>
    </row>
    <row r="107" spans="1:10" ht="9.75">
      <c r="A107" s="47"/>
      <c r="B107" s="167" t="s">
        <v>463</v>
      </c>
      <c r="I107" s="52"/>
      <c r="J107" s="52"/>
    </row>
    <row r="108" spans="1:10" ht="9.75">
      <c r="A108" s="47"/>
      <c r="B108" s="52" t="s">
        <v>52</v>
      </c>
      <c r="C108" s="52"/>
      <c r="D108" s="29" t="s">
        <v>17</v>
      </c>
      <c r="E108" s="29" t="s">
        <v>18</v>
      </c>
      <c r="F108" s="29" t="s">
        <v>19</v>
      </c>
      <c r="G108" s="180" t="s">
        <v>20</v>
      </c>
      <c r="H108" s="29" t="s">
        <v>7</v>
      </c>
      <c r="I108" s="52"/>
      <c r="J108" s="52"/>
    </row>
    <row r="109" spans="1:11" ht="9.75">
      <c r="A109" s="47"/>
      <c r="B109" s="320" t="s">
        <v>223</v>
      </c>
      <c r="C109" s="318" t="s">
        <v>188</v>
      </c>
      <c r="D109" s="319">
        <v>70</v>
      </c>
      <c r="E109" s="319">
        <v>75</v>
      </c>
      <c r="F109" s="319">
        <v>74</v>
      </c>
      <c r="G109" s="319">
        <v>81</v>
      </c>
      <c r="H109" s="319">
        <f>D109+E109+F109+G109</f>
        <v>300</v>
      </c>
      <c r="I109" s="52"/>
      <c r="J109" s="52"/>
      <c r="K109" s="51">
        <v>0</v>
      </c>
    </row>
    <row r="110" spans="1:10" ht="9.75">
      <c r="A110" s="6"/>
      <c r="B110" s="168"/>
      <c r="C110" s="168"/>
      <c r="D110" s="171"/>
      <c r="E110" s="171"/>
      <c r="F110" s="171"/>
      <c r="G110" s="171"/>
      <c r="H110" s="171"/>
      <c r="I110" s="52"/>
      <c r="J110" s="52"/>
    </row>
    <row r="111" spans="1:8" ht="9.75">
      <c r="A111" s="6">
        <v>1</v>
      </c>
      <c r="B111" s="4" t="s">
        <v>256</v>
      </c>
      <c r="C111" s="168"/>
      <c r="D111" s="171"/>
      <c r="E111" s="171"/>
      <c r="F111" s="171"/>
      <c r="G111" s="171"/>
      <c r="H111" s="171"/>
    </row>
    <row r="112" spans="1:11" s="52" customFormat="1" ht="9.75">
      <c r="A112" s="6"/>
      <c r="B112" s="2" t="s">
        <v>253</v>
      </c>
      <c r="C112" s="2"/>
      <c r="D112" s="163"/>
      <c r="E112" s="163"/>
      <c r="F112" s="163"/>
      <c r="G112" s="163"/>
      <c r="H112" s="163"/>
      <c r="I112" s="4"/>
      <c r="J112" s="4"/>
      <c r="K112" s="51"/>
    </row>
    <row r="113" spans="1:9" ht="12" customHeight="1">
      <c r="A113" s="6">
        <v>2</v>
      </c>
      <c r="B113" s="162" t="s">
        <v>52</v>
      </c>
      <c r="C113" s="2"/>
      <c r="D113" s="6"/>
      <c r="E113" s="6"/>
      <c r="F113" s="6"/>
      <c r="G113" s="6"/>
      <c r="H113" s="163"/>
      <c r="I113" s="4" t="s">
        <v>466</v>
      </c>
    </row>
    <row r="114" spans="2:11" ht="9.75">
      <c r="B114" s="261" t="s">
        <v>283</v>
      </c>
      <c r="C114" s="2" t="s">
        <v>29</v>
      </c>
      <c r="D114" s="6">
        <v>91</v>
      </c>
      <c r="E114" s="6">
        <v>88</v>
      </c>
      <c r="F114" s="6">
        <v>88</v>
      </c>
      <c r="G114" s="6">
        <v>85</v>
      </c>
      <c r="H114" s="163">
        <f>D114+E114+F114+G114</f>
        <v>352</v>
      </c>
      <c r="I114" s="47"/>
      <c r="J114" s="52"/>
      <c r="K114" s="6">
        <v>2</v>
      </c>
    </row>
    <row r="115" spans="1:8" ht="9.75">
      <c r="A115" s="4"/>
      <c r="B115" s="2" t="s">
        <v>465</v>
      </c>
      <c r="C115" s="2" t="s">
        <v>29</v>
      </c>
      <c r="D115" s="2"/>
      <c r="E115" s="2"/>
      <c r="F115" s="2"/>
      <c r="G115" s="2"/>
      <c r="H115" s="163">
        <f>D115+E115+F115+G115</f>
        <v>0</v>
      </c>
    </row>
    <row r="116" spans="1:11" ht="9.75">
      <c r="A116" s="4"/>
      <c r="B116" s="168"/>
      <c r="C116" s="52"/>
      <c r="D116" s="52"/>
      <c r="E116" s="52"/>
      <c r="F116" s="52"/>
      <c r="G116" s="52"/>
      <c r="H116" s="52"/>
      <c r="K116" s="52"/>
    </row>
    <row r="117" spans="1:11" ht="9.75">
      <c r="A117" s="4"/>
      <c r="K117" s="4"/>
    </row>
    <row r="118" spans="1:11" ht="9.75">
      <c r="A118" s="4"/>
      <c r="K118" s="4"/>
    </row>
    <row r="119" spans="1:11" ht="9.75">
      <c r="A119" s="4"/>
      <c r="B119" s="51"/>
      <c r="K119" s="4"/>
    </row>
    <row r="120" spans="1:11" ht="9.75">
      <c r="A120" s="4"/>
      <c r="B120" s="51"/>
      <c r="K120" s="4"/>
    </row>
    <row r="121" spans="1:11" ht="9.75">
      <c r="A121" s="4"/>
      <c r="B121" s="51"/>
      <c r="K121" s="4"/>
    </row>
    <row r="122" spans="1:11" ht="9.75">
      <c r="A122" s="4"/>
      <c r="B122" s="51"/>
      <c r="K122" s="4"/>
    </row>
    <row r="123" spans="1:11" ht="9.75">
      <c r="A123" s="4"/>
      <c r="B123" s="51"/>
      <c r="K123" s="4"/>
    </row>
    <row r="124" spans="2:11" ht="9.75">
      <c r="B124" s="51"/>
      <c r="K124" s="4"/>
    </row>
  </sheetData>
  <sheetProtection/>
  <printOptions/>
  <pageMargins left="0.5511811023622047" right="0.7874015748031497" top="0" bottom="0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37">
      <selection activeCell="F58" sqref="F58"/>
    </sheetView>
  </sheetViews>
  <sheetFormatPr defaultColWidth="11.421875" defaultRowHeight="12.75"/>
  <cols>
    <col min="1" max="1" width="3.140625" style="87" customWidth="1"/>
    <col min="2" max="2" width="21.28125" style="86" customWidth="1"/>
    <col min="3" max="3" width="13.140625" style="86" customWidth="1"/>
    <col min="4" max="17" width="6.421875" style="86" customWidth="1"/>
    <col min="18" max="18" width="6.28125" style="86" bestFit="1" customWidth="1"/>
    <col min="19" max="19" width="3.28125" style="87" customWidth="1"/>
    <col min="20" max="20" width="4.140625" style="86" customWidth="1"/>
    <col min="21" max="21" width="3.28125" style="86" customWidth="1"/>
    <col min="22" max="22" width="3.8515625" style="87" customWidth="1"/>
    <col min="23" max="23" width="17.8515625" style="86" customWidth="1"/>
    <col min="24" max="24" width="18.7109375" style="86" bestFit="1" customWidth="1"/>
    <col min="25" max="25" width="9.140625" style="86" customWidth="1"/>
    <col min="26" max="26" width="15.00390625" style="86" bestFit="1" customWidth="1"/>
    <col min="27" max="27" width="11.421875" style="86" customWidth="1"/>
    <col min="28" max="28" width="15.8515625" style="86" bestFit="1" customWidth="1"/>
    <col min="29" max="16384" width="11.421875" style="86" customWidth="1"/>
  </cols>
  <sheetData>
    <row r="1" spans="1:22" s="82" customFormat="1" ht="12.75">
      <c r="A1" s="118"/>
      <c r="B1" s="129" t="s">
        <v>347</v>
      </c>
      <c r="C1" s="84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V1" s="83"/>
    </row>
    <row r="2" spans="1:19" ht="12.75">
      <c r="A2" s="118"/>
      <c r="B2" s="112" t="s">
        <v>132</v>
      </c>
      <c r="C2" s="89"/>
      <c r="S2" s="88"/>
    </row>
    <row r="3" spans="2:19" ht="12.75">
      <c r="B3" s="112" t="s">
        <v>47</v>
      </c>
      <c r="C3" s="89"/>
      <c r="D3" s="105"/>
      <c r="E3" s="106"/>
      <c r="F3" s="96" t="s">
        <v>50</v>
      </c>
      <c r="G3" s="106"/>
      <c r="H3" s="106"/>
      <c r="I3" s="107"/>
      <c r="K3" s="105"/>
      <c r="L3" s="106"/>
      <c r="M3" s="96" t="s">
        <v>14</v>
      </c>
      <c r="N3" s="106"/>
      <c r="O3" s="106"/>
      <c r="P3" s="107"/>
      <c r="S3" s="88"/>
    </row>
    <row r="4" spans="1:19" ht="12.75">
      <c r="A4" s="114">
        <v>1</v>
      </c>
      <c r="B4" s="119" t="s">
        <v>52</v>
      </c>
      <c r="C4" s="100"/>
      <c r="D4" s="58" t="s">
        <v>1</v>
      </c>
      <c r="E4" s="56" t="s">
        <v>2</v>
      </c>
      <c r="F4" s="56" t="s">
        <v>3</v>
      </c>
      <c r="G4" s="56" t="s">
        <v>4</v>
      </c>
      <c r="H4" s="56" t="s">
        <v>5</v>
      </c>
      <c r="I4" s="57" t="s">
        <v>6</v>
      </c>
      <c r="J4" s="86" t="s">
        <v>15</v>
      </c>
      <c r="K4" s="55" t="s">
        <v>1</v>
      </c>
      <c r="L4" s="56" t="s">
        <v>2</v>
      </c>
      <c r="M4" s="56" t="s">
        <v>3</v>
      </c>
      <c r="N4" s="56" t="s">
        <v>4</v>
      </c>
      <c r="O4" s="56" t="s">
        <v>5</v>
      </c>
      <c r="P4" s="57" t="s">
        <v>6</v>
      </c>
      <c r="Q4" s="86" t="s">
        <v>15</v>
      </c>
      <c r="R4" s="25" t="s">
        <v>7</v>
      </c>
      <c r="S4" s="49" t="s">
        <v>71</v>
      </c>
    </row>
    <row r="5" spans="1:19" ht="12.75">
      <c r="A5" s="94"/>
      <c r="B5" s="248" t="s">
        <v>367</v>
      </c>
      <c r="C5" s="63" t="s">
        <v>12</v>
      </c>
      <c r="D5" s="94">
        <v>45</v>
      </c>
      <c r="E5" s="94">
        <v>44</v>
      </c>
      <c r="F5" s="94">
        <v>46</v>
      </c>
      <c r="G5" s="94">
        <v>43</v>
      </c>
      <c r="H5" s="94">
        <v>47</v>
      </c>
      <c r="I5" s="94">
        <v>47</v>
      </c>
      <c r="J5" s="94">
        <f>SUM(D5:I5)</f>
        <v>272</v>
      </c>
      <c r="K5" s="94">
        <v>44</v>
      </c>
      <c r="L5" s="94">
        <v>47</v>
      </c>
      <c r="M5" s="94">
        <v>45</v>
      </c>
      <c r="N5" s="94">
        <v>45</v>
      </c>
      <c r="O5" s="94">
        <v>43</v>
      </c>
      <c r="P5" s="94">
        <v>44</v>
      </c>
      <c r="Q5" s="94">
        <f>SUM(K5:P5)</f>
        <v>268</v>
      </c>
      <c r="R5" s="94">
        <f>SUM(Q5,J5)</f>
        <v>540</v>
      </c>
      <c r="S5" s="94"/>
    </row>
    <row r="6" spans="1:19" ht="12.75">
      <c r="A6" s="94">
        <v>2</v>
      </c>
      <c r="B6" s="63" t="s">
        <v>346</v>
      </c>
      <c r="C6" s="63" t="s">
        <v>78</v>
      </c>
      <c r="D6" s="94">
        <v>46</v>
      </c>
      <c r="E6" s="94">
        <v>42</v>
      </c>
      <c r="F6" s="94">
        <v>46</v>
      </c>
      <c r="G6" s="94">
        <v>45</v>
      </c>
      <c r="H6" s="94">
        <v>40</v>
      </c>
      <c r="I6" s="94">
        <v>41</v>
      </c>
      <c r="J6" s="94">
        <f>SUM(D6:I6)</f>
        <v>260</v>
      </c>
      <c r="K6" s="94">
        <v>45</v>
      </c>
      <c r="L6" s="94">
        <v>47</v>
      </c>
      <c r="M6" s="94">
        <v>46</v>
      </c>
      <c r="N6" s="94">
        <v>47</v>
      </c>
      <c r="O6" s="94">
        <v>44</v>
      </c>
      <c r="P6" s="94">
        <v>47</v>
      </c>
      <c r="Q6" s="94">
        <f>SUM(K6:P6)</f>
        <v>276</v>
      </c>
      <c r="R6" s="94">
        <f>SUM(Q6,J6)</f>
        <v>536</v>
      </c>
      <c r="S6" s="92"/>
    </row>
    <row r="7" spans="1:19" ht="12.75">
      <c r="A7" s="94">
        <v>3</v>
      </c>
      <c r="B7" s="63" t="s">
        <v>345</v>
      </c>
      <c r="C7" s="63" t="s">
        <v>78</v>
      </c>
      <c r="D7" s="94">
        <v>48</v>
      </c>
      <c r="E7" s="94">
        <v>41</v>
      </c>
      <c r="F7" s="94">
        <v>45</v>
      </c>
      <c r="G7" s="94">
        <v>45</v>
      </c>
      <c r="H7" s="94">
        <v>40</v>
      </c>
      <c r="I7" s="94">
        <v>47</v>
      </c>
      <c r="J7" s="94">
        <f>SUM(D7:I7)</f>
        <v>266</v>
      </c>
      <c r="K7" s="94">
        <v>46</v>
      </c>
      <c r="L7" s="94">
        <v>41</v>
      </c>
      <c r="M7" s="94">
        <v>43</v>
      </c>
      <c r="N7" s="94">
        <v>42</v>
      </c>
      <c r="O7" s="94">
        <v>41</v>
      </c>
      <c r="P7" s="94">
        <v>47</v>
      </c>
      <c r="Q7" s="94">
        <f>SUM(K7:P7)</f>
        <v>260</v>
      </c>
      <c r="R7" s="94">
        <f>SUM(Q7,J7)</f>
        <v>526</v>
      </c>
      <c r="S7" s="94"/>
    </row>
    <row r="8" spans="1:19" ht="13.5" customHeight="1">
      <c r="A8" s="94">
        <v>4</v>
      </c>
      <c r="B8" s="63" t="s">
        <v>127</v>
      </c>
      <c r="C8" s="63" t="s">
        <v>29</v>
      </c>
      <c r="D8" s="94"/>
      <c r="E8" s="94"/>
      <c r="F8" s="94"/>
      <c r="G8" s="94"/>
      <c r="H8" s="94"/>
      <c r="I8" s="94"/>
      <c r="J8" s="94">
        <f>SUM(D8:I8)</f>
        <v>0</v>
      </c>
      <c r="K8" s="94"/>
      <c r="L8" s="94"/>
      <c r="M8" s="94"/>
      <c r="N8" s="94"/>
      <c r="O8" s="94"/>
      <c r="P8" s="94"/>
      <c r="Q8" s="94">
        <f>SUM(K8:P8)</f>
        <v>0</v>
      </c>
      <c r="R8" s="94">
        <f>SUM(Q8,J8)</f>
        <v>0</v>
      </c>
      <c r="S8" s="94"/>
    </row>
    <row r="9" spans="1:19" ht="13.5" customHeight="1">
      <c r="A9" s="94">
        <v>5</v>
      </c>
      <c r="B9" s="63" t="s">
        <v>232</v>
      </c>
      <c r="C9" s="63" t="s">
        <v>29</v>
      </c>
      <c r="D9" s="94"/>
      <c r="E9" s="94"/>
      <c r="F9" s="94"/>
      <c r="G9" s="94"/>
      <c r="H9" s="94"/>
      <c r="I9" s="94"/>
      <c r="J9" s="94">
        <f>SUM(D9:I9)</f>
        <v>0</v>
      </c>
      <c r="K9" s="94"/>
      <c r="L9" s="94"/>
      <c r="M9" s="94"/>
      <c r="N9" s="94"/>
      <c r="O9" s="94"/>
      <c r="P9" s="94"/>
      <c r="Q9" s="94">
        <f>SUM(K9:P9)</f>
        <v>0</v>
      </c>
      <c r="R9" s="94">
        <f>SUM(Q9,J9)</f>
        <v>0</v>
      </c>
      <c r="S9" s="94"/>
    </row>
    <row r="10" spans="1:19" ht="13.5" customHeight="1">
      <c r="A10" s="88"/>
      <c r="B10" s="117"/>
      <c r="C10" s="11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ht="13.5" thickBot="1">
      <c r="B11" s="65" t="s">
        <v>348</v>
      </c>
    </row>
    <row r="12" spans="2:19" ht="13.5" thickBot="1">
      <c r="B12" s="112" t="s">
        <v>9</v>
      </c>
      <c r="C12" s="89"/>
      <c r="D12" s="277" t="s">
        <v>49</v>
      </c>
      <c r="E12" s="278"/>
      <c r="F12" s="278"/>
      <c r="G12" s="278"/>
      <c r="H12" s="278"/>
      <c r="I12" s="279"/>
      <c r="K12" s="280" t="s">
        <v>14</v>
      </c>
      <c r="L12" s="281"/>
      <c r="M12" s="281"/>
      <c r="N12" s="281"/>
      <c r="O12" s="281"/>
      <c r="P12" s="282"/>
      <c r="S12" s="47"/>
    </row>
    <row r="13" spans="1:19" ht="12.75">
      <c r="A13" s="73" t="s">
        <v>51</v>
      </c>
      <c r="B13" s="119" t="s">
        <v>52</v>
      </c>
      <c r="C13" s="100"/>
      <c r="D13" s="55" t="s">
        <v>1</v>
      </c>
      <c r="E13" s="56" t="s">
        <v>2</v>
      </c>
      <c r="F13" s="56" t="s">
        <v>3</v>
      </c>
      <c r="G13" s="56" t="s">
        <v>4</v>
      </c>
      <c r="H13" s="56" t="s">
        <v>5</v>
      </c>
      <c r="I13" s="57" t="s">
        <v>6</v>
      </c>
      <c r="J13" s="86" t="s">
        <v>15</v>
      </c>
      <c r="K13" s="22" t="s">
        <v>1</v>
      </c>
      <c r="L13" s="23" t="s">
        <v>2</v>
      </c>
      <c r="M13" s="23" t="s">
        <v>3</v>
      </c>
      <c r="N13" s="23" t="s">
        <v>4</v>
      </c>
      <c r="O13" s="23" t="s">
        <v>5</v>
      </c>
      <c r="P13" s="24" t="s">
        <v>6</v>
      </c>
      <c r="Q13" s="86" t="s">
        <v>15</v>
      </c>
      <c r="R13" s="25" t="s">
        <v>7</v>
      </c>
      <c r="S13" s="94" t="s">
        <v>71</v>
      </c>
    </row>
    <row r="14" spans="1:19" ht="12.75">
      <c r="A14" s="95"/>
      <c r="B14" s="248" t="s">
        <v>95</v>
      </c>
      <c r="C14" s="117" t="s">
        <v>12</v>
      </c>
      <c r="D14" s="94">
        <v>46</v>
      </c>
      <c r="E14" s="94">
        <v>40</v>
      </c>
      <c r="F14" s="94">
        <v>48</v>
      </c>
      <c r="G14" s="94">
        <v>46</v>
      </c>
      <c r="H14" s="94">
        <v>44</v>
      </c>
      <c r="I14" s="94">
        <v>48</v>
      </c>
      <c r="J14" s="94">
        <f aca="true" t="shared" si="0" ref="J14:J19">SUM(D14:I14)</f>
        <v>272</v>
      </c>
      <c r="K14" s="94">
        <v>46</v>
      </c>
      <c r="L14" s="94">
        <v>48</v>
      </c>
      <c r="M14" s="94">
        <v>45</v>
      </c>
      <c r="N14" s="94">
        <v>45</v>
      </c>
      <c r="O14" s="94">
        <v>46</v>
      </c>
      <c r="P14" s="94">
        <v>48</v>
      </c>
      <c r="Q14" s="94">
        <f aca="true" t="shared" si="1" ref="Q14:Q19">SUM(K14:P14)</f>
        <v>278</v>
      </c>
      <c r="R14" s="94">
        <f aca="true" t="shared" si="2" ref="R14:R19">SUM(Q14,J14)</f>
        <v>550</v>
      </c>
      <c r="S14" s="94"/>
    </row>
    <row r="15" spans="1:19" ht="12.75">
      <c r="A15" s="94">
        <v>2</v>
      </c>
      <c r="B15" s="63" t="s">
        <v>146</v>
      </c>
      <c r="C15" s="63" t="s">
        <v>12</v>
      </c>
      <c r="D15" s="94">
        <v>47</v>
      </c>
      <c r="E15" s="94">
        <v>46</v>
      </c>
      <c r="F15" s="94">
        <v>43</v>
      </c>
      <c r="G15" s="94">
        <v>43</v>
      </c>
      <c r="H15" s="94">
        <v>45</v>
      </c>
      <c r="I15" s="94">
        <v>48</v>
      </c>
      <c r="J15" s="94">
        <f t="shared" si="0"/>
        <v>272</v>
      </c>
      <c r="K15" s="94">
        <v>42</v>
      </c>
      <c r="L15" s="94">
        <v>41</v>
      </c>
      <c r="M15" s="94">
        <v>48</v>
      </c>
      <c r="N15" s="94">
        <v>43</v>
      </c>
      <c r="O15" s="94">
        <v>40</v>
      </c>
      <c r="P15" s="94">
        <v>40</v>
      </c>
      <c r="Q15" s="94">
        <f t="shared" si="1"/>
        <v>254</v>
      </c>
      <c r="R15" s="94">
        <f t="shared" si="2"/>
        <v>526</v>
      </c>
      <c r="S15" s="94"/>
    </row>
    <row r="16" spans="1:19" ht="12.75">
      <c r="A16" s="94">
        <v>3</v>
      </c>
      <c r="B16" s="63" t="s">
        <v>279</v>
      </c>
      <c r="C16" s="59" t="s">
        <v>29</v>
      </c>
      <c r="D16" s="94">
        <v>44</v>
      </c>
      <c r="E16" s="94">
        <v>45</v>
      </c>
      <c r="F16" s="94">
        <v>45</v>
      </c>
      <c r="G16" s="94">
        <v>38</v>
      </c>
      <c r="H16" s="94">
        <v>44</v>
      </c>
      <c r="I16" s="94">
        <v>46</v>
      </c>
      <c r="J16" s="94">
        <f t="shared" si="0"/>
        <v>262</v>
      </c>
      <c r="K16" s="94">
        <v>44</v>
      </c>
      <c r="L16" s="94">
        <v>40</v>
      </c>
      <c r="M16" s="94">
        <v>44</v>
      </c>
      <c r="N16" s="94">
        <v>40</v>
      </c>
      <c r="O16" s="94">
        <v>45</v>
      </c>
      <c r="P16" s="94">
        <v>46</v>
      </c>
      <c r="Q16" s="94">
        <f t="shared" si="1"/>
        <v>259</v>
      </c>
      <c r="R16" s="94">
        <f t="shared" si="2"/>
        <v>521</v>
      </c>
      <c r="S16" s="94">
        <v>7</v>
      </c>
    </row>
    <row r="17" spans="1:19" ht="12.75">
      <c r="A17" s="94">
        <v>4</v>
      </c>
      <c r="B17" s="63" t="s">
        <v>145</v>
      </c>
      <c r="C17" s="63" t="s">
        <v>12</v>
      </c>
      <c r="D17" s="94"/>
      <c r="E17" s="94"/>
      <c r="F17" s="94"/>
      <c r="G17" s="94"/>
      <c r="H17" s="94"/>
      <c r="I17" s="94"/>
      <c r="J17" s="94">
        <f t="shared" si="0"/>
        <v>0</v>
      </c>
      <c r="K17" s="94"/>
      <c r="L17" s="94"/>
      <c r="M17" s="94"/>
      <c r="N17" s="94"/>
      <c r="O17" s="94"/>
      <c r="P17" s="94"/>
      <c r="Q17" s="94">
        <f t="shared" si="1"/>
        <v>0</v>
      </c>
      <c r="R17" s="94">
        <f t="shared" si="2"/>
        <v>0</v>
      </c>
      <c r="S17" s="94"/>
    </row>
    <row r="18" spans="1:19" ht="12.75">
      <c r="A18" s="94">
        <v>5</v>
      </c>
      <c r="B18" s="63" t="s">
        <v>372</v>
      </c>
      <c r="C18" s="63" t="s">
        <v>29</v>
      </c>
      <c r="D18" s="194"/>
      <c r="E18" s="194"/>
      <c r="F18" s="194"/>
      <c r="G18" s="194"/>
      <c r="H18" s="194"/>
      <c r="I18" s="194"/>
      <c r="J18" s="94">
        <f t="shared" si="0"/>
        <v>0</v>
      </c>
      <c r="K18" s="194"/>
      <c r="L18" s="194"/>
      <c r="M18" s="194"/>
      <c r="N18" s="194"/>
      <c r="O18" s="194"/>
      <c r="P18" s="194"/>
      <c r="Q18" s="94">
        <f t="shared" si="1"/>
        <v>0</v>
      </c>
      <c r="R18" s="94">
        <f t="shared" si="2"/>
        <v>0</v>
      </c>
      <c r="S18" s="94"/>
    </row>
    <row r="19" spans="1:19" ht="12.75">
      <c r="A19" s="94">
        <v>6</v>
      </c>
      <c r="B19" s="63" t="s">
        <v>201</v>
      </c>
      <c r="C19" s="63" t="s">
        <v>196</v>
      </c>
      <c r="D19" s="194"/>
      <c r="E19" s="194"/>
      <c r="F19" s="194"/>
      <c r="G19" s="194"/>
      <c r="H19" s="194"/>
      <c r="I19" s="194"/>
      <c r="J19" s="94">
        <f t="shared" si="0"/>
        <v>0</v>
      </c>
      <c r="K19" s="194"/>
      <c r="L19" s="194"/>
      <c r="M19" s="194"/>
      <c r="N19" s="194"/>
      <c r="O19" s="194"/>
      <c r="P19" s="194"/>
      <c r="Q19" s="94">
        <f t="shared" si="1"/>
        <v>0</v>
      </c>
      <c r="R19" s="94">
        <f t="shared" si="2"/>
        <v>0</v>
      </c>
      <c r="S19" s="94"/>
    </row>
    <row r="20" spans="1:19" ht="12.75">
      <c r="A20" s="88"/>
      <c r="B20" s="65"/>
      <c r="C20" s="8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88"/>
      <c r="R20" s="88"/>
      <c r="S20" s="88"/>
    </row>
    <row r="21" spans="2:19" ht="13.5" thickBot="1">
      <c r="B21" s="65" t="s">
        <v>165</v>
      </c>
      <c r="S21" s="88"/>
    </row>
    <row r="22" spans="2:19" ht="13.5" thickBot="1">
      <c r="B22" s="104" t="s">
        <v>11</v>
      </c>
      <c r="D22" s="280" t="s">
        <v>49</v>
      </c>
      <c r="E22" s="281"/>
      <c r="F22" s="281"/>
      <c r="G22" s="281"/>
      <c r="H22" s="281"/>
      <c r="I22" s="282"/>
      <c r="K22" s="280" t="s">
        <v>14</v>
      </c>
      <c r="L22" s="281"/>
      <c r="M22" s="281"/>
      <c r="N22" s="281"/>
      <c r="O22" s="281"/>
      <c r="P22" s="282"/>
      <c r="S22" s="88"/>
    </row>
    <row r="23" spans="1:19" ht="12.75">
      <c r="A23" s="72" t="s">
        <v>51</v>
      </c>
      <c r="B23" s="89" t="s">
        <v>52</v>
      </c>
      <c r="C23" s="89"/>
      <c r="D23" s="56" t="s">
        <v>1</v>
      </c>
      <c r="E23" s="56" t="s">
        <v>2</v>
      </c>
      <c r="F23" s="56" t="s">
        <v>3</v>
      </c>
      <c r="G23" s="56" t="s">
        <v>4</v>
      </c>
      <c r="H23" s="56" t="s">
        <v>5</v>
      </c>
      <c r="I23" s="57" t="s">
        <v>6</v>
      </c>
      <c r="J23" s="86" t="s">
        <v>15</v>
      </c>
      <c r="K23" s="22" t="s">
        <v>1</v>
      </c>
      <c r="L23" s="23" t="s">
        <v>2</v>
      </c>
      <c r="M23" s="23" t="s">
        <v>3</v>
      </c>
      <c r="N23" s="23" t="s">
        <v>4</v>
      </c>
      <c r="O23" s="23" t="s">
        <v>5</v>
      </c>
      <c r="P23" s="24" t="s">
        <v>6</v>
      </c>
      <c r="Q23" s="86" t="s">
        <v>15</v>
      </c>
      <c r="R23" s="25" t="s">
        <v>7</v>
      </c>
      <c r="S23" s="94" t="s">
        <v>71</v>
      </c>
    </row>
    <row r="24" spans="1:19" ht="12.75">
      <c r="A24" s="88"/>
      <c r="B24" s="248" t="s">
        <v>404</v>
      </c>
      <c r="C24" s="63" t="s">
        <v>72</v>
      </c>
      <c r="D24" s="94">
        <v>47</v>
      </c>
      <c r="E24" s="94">
        <v>44</v>
      </c>
      <c r="F24" s="94">
        <v>46</v>
      </c>
      <c r="G24" s="94">
        <v>50</v>
      </c>
      <c r="H24" s="94">
        <v>47</v>
      </c>
      <c r="I24" s="94">
        <v>48</v>
      </c>
      <c r="J24" s="94">
        <f aca="true" t="shared" si="3" ref="J24:J36">SUM(D24:I24)</f>
        <v>282</v>
      </c>
      <c r="K24" s="94">
        <v>43</v>
      </c>
      <c r="L24" s="94">
        <v>45</v>
      </c>
      <c r="M24" s="94">
        <v>48</v>
      </c>
      <c r="N24" s="94">
        <v>46</v>
      </c>
      <c r="O24" s="94">
        <v>47</v>
      </c>
      <c r="P24" s="94">
        <v>47</v>
      </c>
      <c r="Q24" s="94">
        <f aca="true" t="shared" si="4" ref="Q24:Q36">SUM(K24:P24)</f>
        <v>276</v>
      </c>
      <c r="R24" s="94">
        <f aca="true" t="shared" si="5" ref="R24:R36">SUM(Q24,J24)</f>
        <v>558</v>
      </c>
      <c r="S24" s="94">
        <v>9</v>
      </c>
    </row>
    <row r="25" spans="1:19" ht="12.75">
      <c r="A25" s="88">
        <v>2</v>
      </c>
      <c r="B25" s="63" t="s">
        <v>73</v>
      </c>
      <c r="C25" s="65" t="s">
        <v>72</v>
      </c>
      <c r="D25" s="94">
        <v>47</v>
      </c>
      <c r="E25" s="94">
        <v>49</v>
      </c>
      <c r="F25" s="94">
        <v>45</v>
      </c>
      <c r="G25" s="94">
        <v>46</v>
      </c>
      <c r="H25" s="94">
        <v>46</v>
      </c>
      <c r="I25" s="94">
        <v>45</v>
      </c>
      <c r="J25" s="94">
        <f t="shared" si="3"/>
        <v>278</v>
      </c>
      <c r="K25" s="94">
        <v>47</v>
      </c>
      <c r="L25" s="94">
        <v>49</v>
      </c>
      <c r="M25" s="94">
        <v>46</v>
      </c>
      <c r="N25" s="94">
        <v>47</v>
      </c>
      <c r="O25" s="94">
        <v>44</v>
      </c>
      <c r="P25" s="94">
        <v>47</v>
      </c>
      <c r="Q25" s="94">
        <f t="shared" si="4"/>
        <v>280</v>
      </c>
      <c r="R25" s="94">
        <f t="shared" si="5"/>
        <v>558</v>
      </c>
      <c r="S25" s="94">
        <v>7</v>
      </c>
    </row>
    <row r="26" spans="1:19" ht="12.75">
      <c r="A26" s="88">
        <v>3</v>
      </c>
      <c r="B26" s="63" t="s">
        <v>344</v>
      </c>
      <c r="C26" s="63" t="s">
        <v>78</v>
      </c>
      <c r="D26" s="94">
        <v>45</v>
      </c>
      <c r="E26" s="94">
        <v>46</v>
      </c>
      <c r="F26" s="94">
        <v>49</v>
      </c>
      <c r="G26" s="94">
        <v>46</v>
      </c>
      <c r="H26" s="94">
        <v>49</v>
      </c>
      <c r="I26" s="94">
        <v>45</v>
      </c>
      <c r="J26" s="94">
        <f t="shared" si="3"/>
        <v>280</v>
      </c>
      <c r="K26" s="94">
        <v>43</v>
      </c>
      <c r="L26" s="94">
        <v>47</v>
      </c>
      <c r="M26" s="94">
        <v>43</v>
      </c>
      <c r="N26" s="94">
        <v>45</v>
      </c>
      <c r="O26" s="94">
        <v>45</v>
      </c>
      <c r="P26" s="94">
        <v>42</v>
      </c>
      <c r="Q26" s="94">
        <f t="shared" si="4"/>
        <v>265</v>
      </c>
      <c r="R26" s="94">
        <f t="shared" si="5"/>
        <v>545</v>
      </c>
      <c r="S26" s="94">
        <v>9</v>
      </c>
    </row>
    <row r="27" spans="1:19" ht="12.75">
      <c r="A27" s="88">
        <v>4</v>
      </c>
      <c r="B27" s="63" t="s">
        <v>366</v>
      </c>
      <c r="C27" s="63" t="s">
        <v>12</v>
      </c>
      <c r="D27" s="94">
        <v>45</v>
      </c>
      <c r="E27" s="94">
        <v>47</v>
      </c>
      <c r="F27" s="94">
        <v>46</v>
      </c>
      <c r="G27" s="94">
        <v>42</v>
      </c>
      <c r="H27" s="94">
        <v>45</v>
      </c>
      <c r="I27" s="94">
        <v>46</v>
      </c>
      <c r="J27" s="94">
        <f t="shared" si="3"/>
        <v>271</v>
      </c>
      <c r="K27" s="94">
        <v>41</v>
      </c>
      <c r="L27" s="94">
        <v>46</v>
      </c>
      <c r="M27" s="94">
        <v>44</v>
      </c>
      <c r="N27" s="94">
        <v>45</v>
      </c>
      <c r="O27" s="94">
        <v>49</v>
      </c>
      <c r="P27" s="94">
        <v>49</v>
      </c>
      <c r="Q27" s="94">
        <f t="shared" si="4"/>
        <v>274</v>
      </c>
      <c r="R27" s="94">
        <f t="shared" si="5"/>
        <v>545</v>
      </c>
      <c r="S27" s="94">
        <v>7</v>
      </c>
    </row>
    <row r="28" spans="1:19" ht="12.75">
      <c r="A28" s="88">
        <v>5</v>
      </c>
      <c r="B28" s="63" t="s">
        <v>115</v>
      </c>
      <c r="C28" s="63" t="s">
        <v>72</v>
      </c>
      <c r="D28" s="94">
        <v>45</v>
      </c>
      <c r="E28" s="94">
        <v>45</v>
      </c>
      <c r="F28" s="94">
        <v>45</v>
      </c>
      <c r="G28" s="94">
        <v>47</v>
      </c>
      <c r="H28" s="94">
        <v>48</v>
      </c>
      <c r="I28" s="94">
        <v>44</v>
      </c>
      <c r="J28" s="94">
        <f t="shared" si="3"/>
        <v>274</v>
      </c>
      <c r="K28" s="94">
        <v>44</v>
      </c>
      <c r="L28" s="94">
        <v>45</v>
      </c>
      <c r="M28" s="94">
        <v>46</v>
      </c>
      <c r="N28" s="94">
        <v>43</v>
      </c>
      <c r="O28" s="94">
        <v>41</v>
      </c>
      <c r="P28" s="94">
        <v>49</v>
      </c>
      <c r="Q28" s="94">
        <f t="shared" si="4"/>
        <v>268</v>
      </c>
      <c r="R28" s="94">
        <f t="shared" si="5"/>
        <v>542</v>
      </c>
      <c r="S28" s="94">
        <v>7</v>
      </c>
    </row>
    <row r="29" spans="1:19" ht="12.75">
      <c r="A29" s="88">
        <v>6</v>
      </c>
      <c r="B29" s="63" t="s">
        <v>373</v>
      </c>
      <c r="C29" s="63" t="s">
        <v>12</v>
      </c>
      <c r="D29" s="94">
        <v>48</v>
      </c>
      <c r="E29" s="94">
        <v>46</v>
      </c>
      <c r="F29" s="94">
        <v>46</v>
      </c>
      <c r="G29" s="94">
        <v>46</v>
      </c>
      <c r="H29" s="94">
        <v>47</v>
      </c>
      <c r="I29" s="94">
        <v>46</v>
      </c>
      <c r="J29" s="94">
        <f t="shared" si="3"/>
        <v>279</v>
      </c>
      <c r="K29" s="94">
        <v>47</v>
      </c>
      <c r="L29" s="94">
        <v>44</v>
      </c>
      <c r="M29" s="94">
        <v>38</v>
      </c>
      <c r="N29" s="94">
        <v>45</v>
      </c>
      <c r="O29" s="94">
        <v>41</v>
      </c>
      <c r="P29" s="94">
        <v>47</v>
      </c>
      <c r="Q29" s="94">
        <f t="shared" si="4"/>
        <v>262</v>
      </c>
      <c r="R29" s="94">
        <f t="shared" si="5"/>
        <v>541</v>
      </c>
      <c r="S29" s="94">
        <v>12</v>
      </c>
    </row>
    <row r="30" spans="1:19" ht="12.75">
      <c r="A30" s="88">
        <v>7</v>
      </c>
      <c r="B30" s="63" t="s">
        <v>63</v>
      </c>
      <c r="C30" s="63" t="s">
        <v>78</v>
      </c>
      <c r="D30" s="94">
        <v>44</v>
      </c>
      <c r="E30" s="94">
        <v>47</v>
      </c>
      <c r="F30" s="94">
        <v>47</v>
      </c>
      <c r="G30" s="94">
        <v>47</v>
      </c>
      <c r="H30" s="94">
        <v>49</v>
      </c>
      <c r="I30" s="94">
        <v>45</v>
      </c>
      <c r="J30" s="94">
        <f t="shared" si="3"/>
        <v>279</v>
      </c>
      <c r="K30" s="94">
        <v>37</v>
      </c>
      <c r="L30" s="94">
        <v>43</v>
      </c>
      <c r="M30" s="94">
        <v>43</v>
      </c>
      <c r="N30" s="94">
        <v>41</v>
      </c>
      <c r="O30" s="94">
        <v>42</v>
      </c>
      <c r="P30" s="94">
        <v>44</v>
      </c>
      <c r="Q30" s="94">
        <f t="shared" si="4"/>
        <v>250</v>
      </c>
      <c r="R30" s="94">
        <f t="shared" si="5"/>
        <v>529</v>
      </c>
      <c r="S30" s="94">
        <v>2</v>
      </c>
    </row>
    <row r="31" spans="1:19" ht="12.75">
      <c r="A31" s="88">
        <v>8</v>
      </c>
      <c r="B31" s="63" t="s">
        <v>131</v>
      </c>
      <c r="C31" s="63" t="s">
        <v>72</v>
      </c>
      <c r="D31" s="94">
        <v>48</v>
      </c>
      <c r="E31" s="94">
        <v>46</v>
      </c>
      <c r="F31" s="94">
        <v>46</v>
      </c>
      <c r="G31" s="94">
        <v>45</v>
      </c>
      <c r="H31" s="94">
        <v>47</v>
      </c>
      <c r="I31" s="94">
        <v>31</v>
      </c>
      <c r="J31" s="94">
        <f t="shared" si="3"/>
        <v>263</v>
      </c>
      <c r="K31" s="94">
        <v>45</v>
      </c>
      <c r="L31" s="94">
        <v>41</v>
      </c>
      <c r="M31" s="94">
        <v>43</v>
      </c>
      <c r="N31" s="94">
        <v>42</v>
      </c>
      <c r="O31" s="94">
        <v>47</v>
      </c>
      <c r="P31" s="94">
        <v>45</v>
      </c>
      <c r="Q31" s="94">
        <f t="shared" si="4"/>
        <v>263</v>
      </c>
      <c r="R31" s="94">
        <f t="shared" si="5"/>
        <v>526</v>
      </c>
      <c r="S31" s="94">
        <v>4</v>
      </c>
    </row>
    <row r="32" spans="1:19" ht="12.75">
      <c r="A32" s="88">
        <v>9</v>
      </c>
      <c r="B32" s="191" t="s">
        <v>299</v>
      </c>
      <c r="C32" s="123" t="s">
        <v>29</v>
      </c>
      <c r="D32" s="91">
        <v>43</v>
      </c>
      <c r="E32" s="91">
        <v>43</v>
      </c>
      <c r="F32" s="91">
        <v>48</v>
      </c>
      <c r="G32" s="91">
        <v>38</v>
      </c>
      <c r="H32" s="91">
        <v>42</v>
      </c>
      <c r="I32" s="91">
        <v>43</v>
      </c>
      <c r="J32" s="94">
        <f t="shared" si="3"/>
        <v>257</v>
      </c>
      <c r="K32" s="91">
        <v>45</v>
      </c>
      <c r="L32" s="91">
        <v>42</v>
      </c>
      <c r="M32" s="91">
        <v>45</v>
      </c>
      <c r="N32" s="91">
        <v>46</v>
      </c>
      <c r="O32" s="91">
        <v>43</v>
      </c>
      <c r="P32" s="91">
        <v>47</v>
      </c>
      <c r="Q32" s="94">
        <f t="shared" si="4"/>
        <v>268</v>
      </c>
      <c r="R32" s="94">
        <f t="shared" si="5"/>
        <v>525</v>
      </c>
      <c r="S32" s="91"/>
    </row>
    <row r="33" spans="1:19" ht="12.75">
      <c r="A33" s="88">
        <v>10</v>
      </c>
      <c r="B33" s="63" t="s">
        <v>179</v>
      </c>
      <c r="C33" s="63" t="s">
        <v>31</v>
      </c>
      <c r="D33" s="94">
        <v>37</v>
      </c>
      <c r="E33" s="94">
        <v>46</v>
      </c>
      <c r="F33" s="94">
        <v>40</v>
      </c>
      <c r="G33" s="94">
        <v>46</v>
      </c>
      <c r="H33" s="94">
        <v>45</v>
      </c>
      <c r="I33" s="94">
        <v>34</v>
      </c>
      <c r="J33" s="94">
        <f t="shared" si="3"/>
        <v>248</v>
      </c>
      <c r="K33" s="94">
        <v>33</v>
      </c>
      <c r="L33" s="94">
        <v>43</v>
      </c>
      <c r="M33" s="94">
        <v>39</v>
      </c>
      <c r="N33" s="94">
        <v>44</v>
      </c>
      <c r="O33" s="94">
        <v>42</v>
      </c>
      <c r="P33" s="94">
        <v>42</v>
      </c>
      <c r="Q33" s="94">
        <f t="shared" si="4"/>
        <v>243</v>
      </c>
      <c r="R33" s="94">
        <f t="shared" si="5"/>
        <v>491</v>
      </c>
      <c r="S33" s="92">
        <v>0</v>
      </c>
    </row>
    <row r="34" spans="1:19" ht="12.75">
      <c r="A34" s="88">
        <v>11</v>
      </c>
      <c r="B34" s="63" t="s">
        <v>166</v>
      </c>
      <c r="C34" s="63" t="s">
        <v>13</v>
      </c>
      <c r="D34" s="94"/>
      <c r="E34" s="94"/>
      <c r="F34" s="94"/>
      <c r="G34" s="94"/>
      <c r="H34" s="94"/>
      <c r="I34" s="94"/>
      <c r="J34" s="94">
        <f t="shared" si="3"/>
        <v>0</v>
      </c>
      <c r="K34" s="94"/>
      <c r="L34" s="94"/>
      <c r="M34" s="94"/>
      <c r="N34" s="94"/>
      <c r="O34" s="94"/>
      <c r="P34" s="94"/>
      <c r="Q34" s="94">
        <f t="shared" si="4"/>
        <v>0</v>
      </c>
      <c r="R34" s="94">
        <f t="shared" si="5"/>
        <v>0</v>
      </c>
      <c r="S34" s="94"/>
    </row>
    <row r="35" spans="1:19" ht="12.75">
      <c r="A35" s="88">
        <v>12</v>
      </c>
      <c r="B35" s="63" t="s">
        <v>285</v>
      </c>
      <c r="C35" s="63" t="s">
        <v>29</v>
      </c>
      <c r="D35" s="94"/>
      <c r="E35" s="94"/>
      <c r="F35" s="94"/>
      <c r="G35" s="94"/>
      <c r="H35" s="94"/>
      <c r="I35" s="94"/>
      <c r="J35" s="94">
        <f t="shared" si="3"/>
        <v>0</v>
      </c>
      <c r="K35" s="94"/>
      <c r="L35" s="94"/>
      <c r="M35" s="94"/>
      <c r="N35" s="94"/>
      <c r="O35" s="94"/>
      <c r="P35" s="94"/>
      <c r="Q35" s="94">
        <f t="shared" si="4"/>
        <v>0</v>
      </c>
      <c r="R35" s="94">
        <f t="shared" si="5"/>
        <v>0</v>
      </c>
      <c r="S35" s="94"/>
    </row>
    <row r="36" spans="1:19" ht="12.75">
      <c r="A36" s="88">
        <v>13</v>
      </c>
      <c r="B36" s="63" t="s">
        <v>386</v>
      </c>
      <c r="C36" s="63" t="s">
        <v>196</v>
      </c>
      <c r="D36" s="94"/>
      <c r="E36" s="94"/>
      <c r="F36" s="94"/>
      <c r="G36" s="94"/>
      <c r="H36" s="94"/>
      <c r="I36" s="94"/>
      <c r="J36" s="94">
        <f t="shared" si="3"/>
        <v>0</v>
      </c>
      <c r="K36" s="94"/>
      <c r="L36" s="94"/>
      <c r="M36" s="94"/>
      <c r="N36" s="94"/>
      <c r="O36" s="94"/>
      <c r="P36" s="94"/>
      <c r="Q36" s="94">
        <f t="shared" si="4"/>
        <v>0</v>
      </c>
      <c r="R36" s="94">
        <f t="shared" si="5"/>
        <v>0</v>
      </c>
      <c r="S36" s="94"/>
    </row>
    <row r="37" spans="1:19" ht="12.75">
      <c r="A37" s="139"/>
      <c r="B37" s="117"/>
      <c r="C37" s="117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1:19" ht="12.75">
      <c r="A38" s="139"/>
      <c r="B38" s="89"/>
      <c r="C38" s="11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8" ht="12.75">
      <c r="A39" s="88"/>
      <c r="B39" s="65" t="s">
        <v>165</v>
      </c>
      <c r="C39" s="89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ht="12.75">
      <c r="S40" s="88"/>
    </row>
    <row r="41" spans="2:19" ht="13.5" thickBot="1">
      <c r="B41" s="104" t="s">
        <v>74</v>
      </c>
      <c r="S41" s="88"/>
    </row>
    <row r="42" spans="2:19" ht="13.5" thickBot="1">
      <c r="B42" s="89" t="s">
        <v>52</v>
      </c>
      <c r="D42" s="280" t="s">
        <v>49</v>
      </c>
      <c r="E42" s="281"/>
      <c r="F42" s="281"/>
      <c r="G42" s="281"/>
      <c r="H42" s="281"/>
      <c r="I42" s="282"/>
      <c r="K42" s="280" t="s">
        <v>14</v>
      </c>
      <c r="L42" s="281"/>
      <c r="M42" s="281"/>
      <c r="N42" s="281"/>
      <c r="O42" s="281"/>
      <c r="P42" s="282"/>
      <c r="S42" s="88"/>
    </row>
    <row r="43" spans="1:19" ht="12.75">
      <c r="A43" s="88"/>
      <c r="B43" s="123"/>
      <c r="C43" s="89"/>
      <c r="D43" s="56" t="s">
        <v>1</v>
      </c>
      <c r="E43" s="56" t="s">
        <v>2</v>
      </c>
      <c r="F43" s="56" t="s">
        <v>3</v>
      </c>
      <c r="G43" s="56" t="s">
        <v>4</v>
      </c>
      <c r="H43" s="56"/>
      <c r="I43" s="57"/>
      <c r="J43" s="86" t="s">
        <v>15</v>
      </c>
      <c r="K43" s="22" t="s">
        <v>1</v>
      </c>
      <c r="L43" s="23" t="s">
        <v>2</v>
      </c>
      <c r="M43" s="23" t="s">
        <v>3</v>
      </c>
      <c r="N43" s="23" t="s">
        <v>4</v>
      </c>
      <c r="O43" s="23"/>
      <c r="P43" s="24"/>
      <c r="Q43" s="86" t="s">
        <v>15</v>
      </c>
      <c r="R43" s="25" t="s">
        <v>7</v>
      </c>
      <c r="S43" s="91" t="s">
        <v>71</v>
      </c>
    </row>
    <row r="44" spans="1:19" ht="12.75">
      <c r="A44" s="88" t="s">
        <v>51</v>
      </c>
      <c r="B44" s="123" t="s">
        <v>178</v>
      </c>
      <c r="C44" s="123" t="s">
        <v>31</v>
      </c>
      <c r="D44" s="91">
        <v>36</v>
      </c>
      <c r="E44" s="91">
        <v>40</v>
      </c>
      <c r="F44" s="91">
        <v>44</v>
      </c>
      <c r="G44" s="91">
        <v>43</v>
      </c>
      <c r="H44" s="91">
        <v>34</v>
      </c>
      <c r="I44" s="91">
        <v>41</v>
      </c>
      <c r="J44" s="91">
        <f aca="true" t="shared" si="6" ref="J44:J49">SUM(D44:I44)</f>
        <v>238</v>
      </c>
      <c r="K44" s="91">
        <v>31</v>
      </c>
      <c r="L44" s="91">
        <v>30</v>
      </c>
      <c r="M44" s="91">
        <v>43</v>
      </c>
      <c r="N44" s="91">
        <v>29</v>
      </c>
      <c r="O44" s="91">
        <v>37</v>
      </c>
      <c r="P44" s="91">
        <v>44</v>
      </c>
      <c r="Q44" s="91">
        <f aca="true" t="shared" si="7" ref="Q44:Q49">SUM(K44:P44)</f>
        <v>214</v>
      </c>
      <c r="R44" s="91">
        <f aca="true" t="shared" si="8" ref="R44:R49">SUM(Q44,J44)</f>
        <v>452</v>
      </c>
      <c r="S44" s="91">
        <v>2</v>
      </c>
    </row>
    <row r="45" spans="1:19" ht="12.75">
      <c r="A45" s="94">
        <v>2</v>
      </c>
      <c r="B45" s="63" t="s">
        <v>204</v>
      </c>
      <c r="C45" s="59" t="s">
        <v>196</v>
      </c>
      <c r="D45" s="94"/>
      <c r="E45" s="94"/>
      <c r="F45" s="94"/>
      <c r="G45" s="94"/>
      <c r="H45" s="94"/>
      <c r="I45" s="94"/>
      <c r="J45" s="94">
        <f t="shared" si="6"/>
        <v>0</v>
      </c>
      <c r="K45" s="94"/>
      <c r="L45" s="94"/>
      <c r="M45" s="94"/>
      <c r="N45" s="94"/>
      <c r="O45" s="94"/>
      <c r="P45" s="94"/>
      <c r="Q45" s="94">
        <f t="shared" si="7"/>
        <v>0</v>
      </c>
      <c r="R45" s="94">
        <f t="shared" si="8"/>
        <v>0</v>
      </c>
      <c r="S45" s="94"/>
    </row>
    <row r="46" spans="1:19" ht="12.75">
      <c r="A46" s="94">
        <v>3</v>
      </c>
      <c r="B46" s="63" t="s">
        <v>202</v>
      </c>
      <c r="C46" s="63" t="s">
        <v>196</v>
      </c>
      <c r="D46" s="94"/>
      <c r="E46" s="94"/>
      <c r="F46" s="94"/>
      <c r="G46" s="94"/>
      <c r="H46" s="94"/>
      <c r="I46" s="94"/>
      <c r="J46" s="94">
        <f t="shared" si="6"/>
        <v>0</v>
      </c>
      <c r="K46" s="94"/>
      <c r="L46" s="94"/>
      <c r="M46" s="94"/>
      <c r="N46" s="94"/>
      <c r="O46" s="94"/>
      <c r="P46" s="94"/>
      <c r="Q46" s="94">
        <f t="shared" si="7"/>
        <v>0</v>
      </c>
      <c r="R46" s="94">
        <f t="shared" si="8"/>
        <v>0</v>
      </c>
      <c r="S46" s="94"/>
    </row>
    <row r="47" spans="1:19" ht="12.75">
      <c r="A47" s="94">
        <v>4</v>
      </c>
      <c r="B47" s="63" t="s">
        <v>33</v>
      </c>
      <c r="C47" s="63" t="s">
        <v>29</v>
      </c>
      <c r="D47" s="94">
        <v>44</v>
      </c>
      <c r="E47" s="94">
        <v>45</v>
      </c>
      <c r="F47" s="94">
        <v>43</v>
      </c>
      <c r="G47" s="94">
        <v>44</v>
      </c>
      <c r="H47" s="94">
        <v>43</v>
      </c>
      <c r="I47" s="94">
        <v>40</v>
      </c>
      <c r="J47" s="94">
        <f t="shared" si="6"/>
        <v>259</v>
      </c>
      <c r="K47" s="94">
        <v>40</v>
      </c>
      <c r="L47" s="94">
        <v>33</v>
      </c>
      <c r="M47" s="94">
        <v>39</v>
      </c>
      <c r="N47" s="94">
        <v>28</v>
      </c>
      <c r="O47" s="94">
        <v>42</v>
      </c>
      <c r="P47" s="94">
        <v>44</v>
      </c>
      <c r="Q47" s="94">
        <f t="shared" si="7"/>
        <v>226</v>
      </c>
      <c r="R47" s="94">
        <f t="shared" si="8"/>
        <v>485</v>
      </c>
      <c r="S47" s="94">
        <v>4</v>
      </c>
    </row>
    <row r="48" spans="1:19" ht="12.75">
      <c r="A48" s="94">
        <v>5</v>
      </c>
      <c r="B48" s="63" t="s">
        <v>135</v>
      </c>
      <c r="C48" s="63" t="s">
        <v>29</v>
      </c>
      <c r="D48" s="94">
        <v>41</v>
      </c>
      <c r="E48" s="94">
        <v>42</v>
      </c>
      <c r="F48" s="94">
        <v>42</v>
      </c>
      <c r="G48" s="94">
        <v>49</v>
      </c>
      <c r="H48" s="94">
        <v>44</v>
      </c>
      <c r="I48" s="94">
        <v>40</v>
      </c>
      <c r="J48" s="94">
        <f t="shared" si="6"/>
        <v>258</v>
      </c>
      <c r="K48" s="94">
        <v>43</v>
      </c>
      <c r="L48" s="94">
        <v>40</v>
      </c>
      <c r="M48" s="94">
        <v>37</v>
      </c>
      <c r="N48" s="94">
        <v>43</v>
      </c>
      <c r="O48" s="94">
        <v>36</v>
      </c>
      <c r="P48" s="94">
        <v>41</v>
      </c>
      <c r="Q48" s="94">
        <f t="shared" si="7"/>
        <v>240</v>
      </c>
      <c r="R48" s="94">
        <f t="shared" si="8"/>
        <v>498</v>
      </c>
      <c r="S48" s="94"/>
    </row>
    <row r="49" spans="1:19" ht="12.75">
      <c r="A49" s="94">
        <v>6</v>
      </c>
      <c r="B49" s="63" t="s">
        <v>32</v>
      </c>
      <c r="C49" s="63" t="s">
        <v>31</v>
      </c>
      <c r="D49" s="94">
        <v>43</v>
      </c>
      <c r="E49" s="94">
        <v>40</v>
      </c>
      <c r="F49" s="94">
        <v>35</v>
      </c>
      <c r="G49" s="94">
        <v>40</v>
      </c>
      <c r="H49" s="94">
        <v>39</v>
      </c>
      <c r="I49" s="94">
        <v>46</v>
      </c>
      <c r="J49" s="94">
        <f t="shared" si="6"/>
        <v>243</v>
      </c>
      <c r="K49" s="94">
        <v>31</v>
      </c>
      <c r="L49" s="94">
        <v>28</v>
      </c>
      <c r="M49" s="94">
        <v>39</v>
      </c>
      <c r="N49" s="94">
        <v>46</v>
      </c>
      <c r="O49" s="94">
        <v>38</v>
      </c>
      <c r="P49" s="94">
        <v>47</v>
      </c>
      <c r="Q49" s="94">
        <f t="shared" si="7"/>
        <v>229</v>
      </c>
      <c r="R49" s="94">
        <f t="shared" si="8"/>
        <v>472</v>
      </c>
      <c r="S49" s="94">
        <v>6</v>
      </c>
    </row>
    <row r="50" spans="1:19" ht="12.75">
      <c r="A50" s="88"/>
      <c r="B50" s="117"/>
      <c r="C50" s="117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3" ht="12.75">
      <c r="B51" s="65" t="s">
        <v>280</v>
      </c>
      <c r="C51" s="117"/>
    </row>
    <row r="52" ht="13.5" thickBot="1">
      <c r="B52" s="19" t="s">
        <v>48</v>
      </c>
    </row>
    <row r="53" spans="2:19" ht="13.5" thickBot="1">
      <c r="B53" s="64" t="s">
        <v>53</v>
      </c>
      <c r="D53" s="283" t="s">
        <v>49</v>
      </c>
      <c r="E53" s="281"/>
      <c r="F53" s="281"/>
      <c r="G53" s="281"/>
      <c r="H53" s="281"/>
      <c r="I53" s="282"/>
      <c r="K53" s="280" t="s">
        <v>14</v>
      </c>
      <c r="L53" s="281"/>
      <c r="M53" s="281"/>
      <c r="N53" s="281"/>
      <c r="O53" s="281"/>
      <c r="P53" s="282"/>
      <c r="S53" s="88"/>
    </row>
    <row r="54" spans="1:19" ht="12.75">
      <c r="A54" s="88"/>
      <c r="B54" s="123"/>
      <c r="C54" s="89"/>
      <c r="D54" s="25" t="s">
        <v>1</v>
      </c>
      <c r="E54" s="23" t="s">
        <v>2</v>
      </c>
      <c r="F54" s="23" t="s">
        <v>3</v>
      </c>
      <c r="G54" s="23" t="s">
        <v>4</v>
      </c>
      <c r="H54" s="23" t="s">
        <v>181</v>
      </c>
      <c r="I54" s="24" t="s">
        <v>182</v>
      </c>
      <c r="J54" s="86" t="s">
        <v>15</v>
      </c>
      <c r="K54" s="22" t="s">
        <v>1</v>
      </c>
      <c r="L54" s="23" t="s">
        <v>2</v>
      </c>
      <c r="M54" s="23" t="s">
        <v>3</v>
      </c>
      <c r="N54" s="23" t="s">
        <v>4</v>
      </c>
      <c r="O54" s="23" t="s">
        <v>181</v>
      </c>
      <c r="P54" s="24" t="s">
        <v>182</v>
      </c>
      <c r="Q54" s="86" t="s">
        <v>15</v>
      </c>
      <c r="R54" s="25" t="s">
        <v>7</v>
      </c>
      <c r="S54" s="91" t="s">
        <v>71</v>
      </c>
    </row>
    <row r="55" spans="1:19" ht="12.75">
      <c r="A55" s="73" t="s">
        <v>51</v>
      </c>
      <c r="B55" s="123" t="s">
        <v>30</v>
      </c>
      <c r="C55" s="138" t="s">
        <v>31</v>
      </c>
      <c r="D55" s="91">
        <v>42</v>
      </c>
      <c r="E55" s="91">
        <v>39</v>
      </c>
      <c r="F55" s="91">
        <v>40</v>
      </c>
      <c r="G55" s="91">
        <v>43</v>
      </c>
      <c r="H55" s="91">
        <v>40</v>
      </c>
      <c r="I55" s="91">
        <v>42</v>
      </c>
      <c r="J55" s="91">
        <f>SUM(D55:I55)</f>
        <v>246</v>
      </c>
      <c r="K55" s="91">
        <v>43</v>
      </c>
      <c r="L55" s="91">
        <v>47</v>
      </c>
      <c r="M55" s="91">
        <v>49</v>
      </c>
      <c r="N55" s="91">
        <v>47</v>
      </c>
      <c r="O55" s="91">
        <v>48</v>
      </c>
      <c r="P55" s="91">
        <v>46</v>
      </c>
      <c r="Q55" s="91">
        <f>SUM(K55:P55)</f>
        <v>280</v>
      </c>
      <c r="R55" s="91">
        <f>SUM(Q55,J55)</f>
        <v>526</v>
      </c>
      <c r="S55" s="91">
        <v>5</v>
      </c>
    </row>
    <row r="56" spans="1:19" ht="12.75">
      <c r="A56" s="74" t="s">
        <v>65</v>
      </c>
      <c r="B56" s="63" t="s">
        <v>210</v>
      </c>
      <c r="C56" s="63" t="s">
        <v>72</v>
      </c>
      <c r="D56" s="94">
        <v>44</v>
      </c>
      <c r="E56" s="94">
        <v>42</v>
      </c>
      <c r="F56" s="94">
        <v>41</v>
      </c>
      <c r="G56" s="94">
        <v>46</v>
      </c>
      <c r="H56" s="94">
        <v>33</v>
      </c>
      <c r="I56" s="94">
        <v>44</v>
      </c>
      <c r="J56" s="94">
        <f>SUM(D56:I56)</f>
        <v>250</v>
      </c>
      <c r="K56" s="94">
        <v>44</v>
      </c>
      <c r="L56" s="94">
        <v>46</v>
      </c>
      <c r="M56" s="94">
        <v>37</v>
      </c>
      <c r="N56" s="94">
        <v>40</v>
      </c>
      <c r="O56" s="94">
        <v>43</v>
      </c>
      <c r="P56" s="94">
        <v>47</v>
      </c>
      <c r="Q56" s="94">
        <f>SUM(K56:P56)</f>
        <v>257</v>
      </c>
      <c r="R56" s="94">
        <f>SUM(Q56,J56)</f>
        <v>507</v>
      </c>
      <c r="S56" s="94">
        <v>2</v>
      </c>
    </row>
    <row r="57" spans="1:19" ht="12.75">
      <c r="A57" s="74" t="s">
        <v>66</v>
      </c>
      <c r="B57" s="63" t="s">
        <v>313</v>
      </c>
      <c r="C57" s="63" t="s">
        <v>188</v>
      </c>
      <c r="D57" s="94"/>
      <c r="E57" s="94"/>
      <c r="F57" s="94"/>
      <c r="G57" s="94"/>
      <c r="H57" s="94"/>
      <c r="I57" s="94"/>
      <c r="J57" s="94">
        <f>SUM(D57:I57)</f>
        <v>0</v>
      </c>
      <c r="K57" s="94"/>
      <c r="L57" s="94"/>
      <c r="M57" s="94"/>
      <c r="N57" s="94"/>
      <c r="O57" s="94"/>
      <c r="P57" s="94"/>
      <c r="Q57" s="94">
        <f>SUM(K57:P57)</f>
        <v>0</v>
      </c>
      <c r="R57" s="94">
        <f>SUM(Q57,J57)</f>
        <v>0</v>
      </c>
      <c r="S57" s="94"/>
    </row>
    <row r="58" spans="1:19" ht="12.75">
      <c r="A58" s="74">
        <v>4</v>
      </c>
      <c r="B58" s="63" t="s">
        <v>343</v>
      </c>
      <c r="C58" s="63" t="s">
        <v>188</v>
      </c>
      <c r="D58" s="94"/>
      <c r="E58" s="94"/>
      <c r="F58" s="94"/>
      <c r="G58" s="94"/>
      <c r="H58" s="94"/>
      <c r="I58" s="94"/>
      <c r="J58" s="94">
        <f>SUM(D58:I58)</f>
        <v>0</v>
      </c>
      <c r="K58" s="94"/>
      <c r="L58" s="94"/>
      <c r="M58" s="94"/>
      <c r="N58" s="94"/>
      <c r="O58" s="94"/>
      <c r="P58" s="94"/>
      <c r="Q58" s="94">
        <f>SUM(K58:P58)</f>
        <v>0</v>
      </c>
      <c r="R58" s="94">
        <f>SUM(Q58,J58)</f>
        <v>0</v>
      </c>
      <c r="S58" s="94"/>
    </row>
    <row r="59" spans="1:19" ht="12.75">
      <c r="A59" s="74" t="s">
        <v>162</v>
      </c>
      <c r="B59" s="63" t="s">
        <v>407</v>
      </c>
      <c r="C59" s="63" t="s">
        <v>72</v>
      </c>
      <c r="D59" s="94"/>
      <c r="E59" s="94"/>
      <c r="F59" s="94"/>
      <c r="G59" s="94"/>
      <c r="H59" s="94"/>
      <c r="I59" s="94"/>
      <c r="J59" s="94">
        <f>SUM(D59:I59)</f>
        <v>0</v>
      </c>
      <c r="K59" s="94"/>
      <c r="L59" s="94"/>
      <c r="M59" s="94"/>
      <c r="N59" s="94"/>
      <c r="O59" s="94"/>
      <c r="P59" s="94"/>
      <c r="Q59" s="94">
        <f>SUM(K59:P59)</f>
        <v>0</v>
      </c>
      <c r="R59" s="94">
        <f>SUM(Q59,J59)</f>
        <v>0</v>
      </c>
      <c r="S59" s="94"/>
    </row>
    <row r="60" ht="12.75">
      <c r="B60" s="65"/>
    </row>
    <row r="61" ht="13.5" thickBot="1">
      <c r="B61" s="65" t="s">
        <v>280</v>
      </c>
    </row>
    <row r="62" spans="1:19" ht="13.5" thickBot="1">
      <c r="A62" s="72"/>
      <c r="B62" s="19" t="s">
        <v>267</v>
      </c>
      <c r="D62" s="283" t="s">
        <v>49</v>
      </c>
      <c r="E62" s="281"/>
      <c r="F62" s="281"/>
      <c r="G62" s="281"/>
      <c r="H62" s="281"/>
      <c r="I62" s="282"/>
      <c r="K62" s="280" t="s">
        <v>14</v>
      </c>
      <c r="L62" s="281"/>
      <c r="M62" s="281"/>
      <c r="N62" s="281"/>
      <c r="O62" s="281"/>
      <c r="P62" s="282"/>
      <c r="S62" s="88"/>
    </row>
    <row r="63" spans="1:19" ht="12.75">
      <c r="A63" s="72" t="s">
        <v>51</v>
      </c>
      <c r="B63" s="64" t="s">
        <v>53</v>
      </c>
      <c r="C63" s="89"/>
      <c r="D63" s="25" t="s">
        <v>1</v>
      </c>
      <c r="E63" s="23" t="s">
        <v>2</v>
      </c>
      <c r="F63" s="23" t="s">
        <v>3</v>
      </c>
      <c r="G63" s="23" t="s">
        <v>4</v>
      </c>
      <c r="H63" s="23" t="s">
        <v>181</v>
      </c>
      <c r="I63" s="24" t="s">
        <v>182</v>
      </c>
      <c r="J63" s="86" t="s">
        <v>15</v>
      </c>
      <c r="K63" s="22" t="s">
        <v>1</v>
      </c>
      <c r="L63" s="23" t="s">
        <v>2</v>
      </c>
      <c r="M63" s="23" t="s">
        <v>3</v>
      </c>
      <c r="N63" s="23" t="s">
        <v>4</v>
      </c>
      <c r="O63" s="23" t="s">
        <v>181</v>
      </c>
      <c r="P63" s="24" t="s">
        <v>182</v>
      </c>
      <c r="Q63" s="86" t="s">
        <v>15</v>
      </c>
      <c r="R63" s="25" t="s">
        <v>7</v>
      </c>
      <c r="S63" s="91" t="s">
        <v>71</v>
      </c>
    </row>
    <row r="64" spans="1:19" ht="12.75">
      <c r="A64" s="74"/>
      <c r="B64" s="63" t="s">
        <v>281</v>
      </c>
      <c r="C64" s="63" t="s">
        <v>29</v>
      </c>
      <c r="D64" s="94"/>
      <c r="E64" s="94"/>
      <c r="F64" s="94"/>
      <c r="G64" s="94"/>
      <c r="H64" s="94"/>
      <c r="I64" s="94"/>
      <c r="J64" s="94">
        <f>SUM(D64:I64)</f>
        <v>0</v>
      </c>
      <c r="K64" s="94"/>
      <c r="L64" s="94"/>
      <c r="M64" s="94"/>
      <c r="N64" s="94"/>
      <c r="O64" s="94"/>
      <c r="P64" s="94"/>
      <c r="Q64" s="94">
        <f>SUM(K64:P64)</f>
        <v>0</v>
      </c>
      <c r="R64" s="94">
        <f>SUM(Q64,J64)</f>
        <v>0</v>
      </c>
      <c r="S64" s="94"/>
    </row>
  </sheetData>
  <sheetProtection/>
  <mergeCells count="10">
    <mergeCell ref="D12:I12"/>
    <mergeCell ref="K12:P12"/>
    <mergeCell ref="D22:I22"/>
    <mergeCell ref="K22:P22"/>
    <mergeCell ref="D62:I62"/>
    <mergeCell ref="K62:P62"/>
    <mergeCell ref="D53:I53"/>
    <mergeCell ref="K53:P53"/>
    <mergeCell ref="D42:I42"/>
    <mergeCell ref="K42:P42"/>
  </mergeCells>
  <printOptions/>
  <pageMargins left="0.6299212598425197" right="0.4330708661417323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HSV St. Pölten</dc:creator>
  <cp:keywords/>
  <dc:description/>
  <cp:lastModifiedBy>Harald</cp:lastModifiedBy>
  <cp:lastPrinted>2017-05-26T10:08:34Z</cp:lastPrinted>
  <dcterms:created xsi:type="dcterms:W3CDTF">2008-07-08T14:57:24Z</dcterms:created>
  <dcterms:modified xsi:type="dcterms:W3CDTF">2017-06-07T06:29:21Z</dcterms:modified>
  <cp:category/>
  <cp:version/>
  <cp:contentType/>
  <cp:contentStatus/>
</cp:coreProperties>
</file>